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4395" windowWidth="23775" windowHeight="7965" activeTab="3"/>
  </bookViews>
  <sheets>
    <sheet name="2015" sheetId="1" r:id="rId1"/>
    <sheet name="2014" sheetId="2" r:id="rId2"/>
    <sheet name="2016" sheetId="3" r:id="rId3"/>
    <sheet name="2017" sheetId="4" r:id="rId4"/>
  </sheets>
  <definedNames>
    <definedName name="_Hlk509826593" localSheetId="3">'2017'!$A$173</definedName>
    <definedName name="_Hlk509826650" localSheetId="3">'2017'!$A$188</definedName>
    <definedName name="_Hlk509827131" localSheetId="3">'2017'!$A$196</definedName>
  </definedNames>
  <calcPr fullCalcOnLoad="1"/>
</workbook>
</file>

<file path=xl/sharedStrings.xml><?xml version="1.0" encoding="utf-8"?>
<sst xmlns="http://schemas.openxmlformats.org/spreadsheetml/2006/main" count="1411" uniqueCount="721">
  <si>
    <t>TIPOLOGIA DEL SERVIZIO</t>
  </si>
  <si>
    <t>BENEFICIARIO</t>
  </si>
  <si>
    <t>SOVVENZIONI,  CONTRIBUTI, SUSSIDI, VANTAGGI ECONOMICI</t>
  </si>
  <si>
    <t>Art. 26 c. 2 D.lgs. n. 33/2013 – Le pubbliche amministrazioni pubblicano gli atti di concessione delle sovvenzioni, contributi, sussidi ed ausili finanziari alle imprese e, comunque di vantaggi economici di qualunque genere a persone ed enti pubblici e privati ai sensi dell’art. 12 della Legge 241/90, di importo superiore a 1.000,00 euro.</t>
  </si>
  <si>
    <t xml:space="preserve">Art. 26, c. 4 D.lgs. 33/2013: è esclusa la pubblicazione dei dati identificativi delle persone fisiche destinatarie dei provvedimenti qualora da tali dati sia possibile ricavare informazioni relative allo stato di salute ovvero alla situazione di disagio economico-sociale degli interessati.
Art. 27 c. 2 D.lgs. 33/2013, “le informazioni …sono riportate in formato tabellare aperto che ne consente l’esportazione, il trattamento e il riutilizzo.....” 
</t>
  </si>
  <si>
    <t>Lordo percipiente</t>
  </si>
  <si>
    <t>Responsabile del procedimento: Dott. Carlo Contardo, Ufficio Mobilità e Cooperazione Internazionale - Servizio Offerta Formativa e Rapporti con gli Enti - Divisione I - Modalità seguita per l'individuazione del beneficiario: domanda di partecipazione dei percipienti a seguito emanazione dei Bandi per la mobilità Erasmus per Studio e Erasmus per Placement a.a. 2013/2014 pubblicati sul sito Erasmus di Ateneo - Norma o titolo a base dell'attribuzione: Regolamento di Ateneo per la disciplina della Mobilità Internazionale Lifelong Learning Programme (LLP) – Programma Settoriale Erasmus (D.R.n. 325/08 dell’1.4.2008)</t>
  </si>
  <si>
    <t>IMPORTI LIQUIDATI ANNO 2015 (LORDI)</t>
  </si>
  <si>
    <t>ANNO ACCADEMICO 2014/2015</t>
  </si>
  <si>
    <r>
      <t xml:space="preserve">IMPORTO </t>
    </r>
    <r>
      <rPr>
        <b/>
        <sz val="11"/>
        <rFont val="Calibri"/>
        <family val="2"/>
      </rPr>
      <t xml:space="preserve"> STANZIATO VANTAGGIO ECONOMICO</t>
    </r>
  </si>
  <si>
    <t>ANNO ACCADEMICO 2015/2016</t>
  </si>
  <si>
    <t>borsa Erasmus+ mobilità per studio</t>
  </si>
  <si>
    <t>borsa Erasmus+ mobilità per traineeship</t>
  </si>
  <si>
    <t xml:space="preserve">ATTI DI CONCESSIONE - STUDENTI IN MOBILITA' INTERNAZIONALE - PROGRAMMA LLP ERASMUS A.A. 2014/2015 e A.A. 2015/2016                         ANNO 2015 </t>
  </si>
  <si>
    <t>BERRETTINI Giulia</t>
  </si>
  <si>
    <t>BONU Daniela</t>
  </si>
  <si>
    <t>BORGHESI Lucrezia</t>
  </si>
  <si>
    <t>CALCE Simeone</t>
  </si>
  <si>
    <t>CAMAZZOLA Simone</t>
  </si>
  <si>
    <t>CANNAS Elisabetta</t>
  </si>
  <si>
    <t>CIROTTO Giorgia</t>
  </si>
  <si>
    <t>CODINO Francesco</t>
  </si>
  <si>
    <t>DAGA Alessia</t>
  </si>
  <si>
    <t>DE ALEXANDRIS Veronica</t>
  </si>
  <si>
    <t>DEMARIA Federico</t>
  </si>
  <si>
    <t>GALISE Gabriele</t>
  </si>
  <si>
    <t>GEMMA Giulia</t>
  </si>
  <si>
    <t>GIRARDI Antonio</t>
  </si>
  <si>
    <t>GISMONDI Giulia Gaia</t>
  </si>
  <si>
    <t>GIUSEPPONE Valeria</t>
  </si>
  <si>
    <t>MARIANELLO Cristina</t>
  </si>
  <si>
    <t>MARTELLINI Corinna</t>
  </si>
  <si>
    <t>MASSAINI Giorgio</t>
  </si>
  <si>
    <t>MIRABELLO Manuela</t>
  </si>
  <si>
    <t>MIRTO Daniela</t>
  </si>
  <si>
    <t>MONTALTO Cecilia</t>
  </si>
  <si>
    <t>MORELLI Silvia</t>
  </si>
  <si>
    <t>MUCO Erisa</t>
  </si>
  <si>
    <t>ORCHI Eleonora</t>
  </si>
  <si>
    <t>PASCARELLA Lorenzo</t>
  </si>
  <si>
    <t>PEREZ Carmen Celeste</t>
  </si>
  <si>
    <t>PERNAFELLI Lucia</t>
  </si>
  <si>
    <t>PETROSELLI Suawek</t>
  </si>
  <si>
    <t>PIETROLLINI Giulia</t>
  </si>
  <si>
    <t>PIFFERI Giulia</t>
  </si>
  <si>
    <t>PUGLIESE Alessandro</t>
  </si>
  <si>
    <t>RAMOS Garay Patricia</t>
  </si>
  <si>
    <t>ROSSI Agnese Carlotta</t>
  </si>
  <si>
    <t>SHULHA Yevheniya</t>
  </si>
  <si>
    <t>SOCCIARELLI Sophia</t>
  </si>
  <si>
    <t>STENTELLA Irene</t>
  </si>
  <si>
    <t>TIBERTI Ilaria</t>
  </si>
  <si>
    <t>TITO HUANCAS Lucia Larisa</t>
  </si>
  <si>
    <t>VALENTINI Jessica</t>
  </si>
  <si>
    <t>ZOLLA Valentina</t>
  </si>
  <si>
    <t>AKOPYANTS Yuliya</t>
  </si>
  <si>
    <t>ANTONIELLA Gabriele</t>
  </si>
  <si>
    <t>ARMENI Sharon</t>
  </si>
  <si>
    <t>BRUNETTI Serena</t>
  </si>
  <si>
    <t>CAFAGNA Tommaso</t>
  </si>
  <si>
    <t>CARTA Veronica</t>
  </si>
  <si>
    <t>CIROTTO Nico</t>
  </si>
  <si>
    <t>COLMAN SCIACCA Lorella Esperanza</t>
  </si>
  <si>
    <t>CUCCA Benedetta</t>
  </si>
  <si>
    <t>DE ANGELIS Marco</t>
  </si>
  <si>
    <t>DI LUIGI Chiara</t>
  </si>
  <si>
    <t>DURANTE Fabrizio</t>
  </si>
  <si>
    <t>FABRUCCI Benedetta</t>
  </si>
  <si>
    <t>FANALI Giulia</t>
  </si>
  <si>
    <t>FRANCAVILLA Nicholas</t>
  </si>
  <si>
    <t>GERACE Morena</t>
  </si>
  <si>
    <t>GIORGI Jacopo</t>
  </si>
  <si>
    <t>IORIO Giulia</t>
  </si>
  <si>
    <t>LANDI Valentina</t>
  </si>
  <si>
    <t>LO SCIUTO Melissa</t>
  </si>
  <si>
    <t>LO VULLO Federica</t>
  </si>
  <si>
    <t>LUCENTE Giorgio</t>
  </si>
  <si>
    <t>MALUORNI Alessandra</t>
  </si>
  <si>
    <t>MANZI Sara</t>
  </si>
  <si>
    <t>MARINI Sofia</t>
  </si>
  <si>
    <t>MORUCCI Leonardo</t>
  </si>
  <si>
    <t>NOCCHI Silvia</t>
  </si>
  <si>
    <t>PORTIERI Emanuele</t>
  </si>
  <si>
    <t>QUATTRONE Raffaella</t>
  </si>
  <si>
    <t>RAVONI Agnese</t>
  </si>
  <si>
    <t>RICCI Leonardo</t>
  </si>
  <si>
    <t>RUBINACCI Alessia</t>
  </si>
  <si>
    <t>SAPORITA Mirko</t>
  </si>
  <si>
    <t>SERRA Davide</t>
  </si>
  <si>
    <t>SGAMUFFA Giulia</t>
  </si>
  <si>
    <t>SPERANZA Elena</t>
  </si>
  <si>
    <t>TREQUATTRINI Riccardo</t>
  </si>
  <si>
    <t>TRIPALDI Giovanna</t>
  </si>
  <si>
    <t>VENTURI Micol</t>
  </si>
  <si>
    <t>VIGNOLINI Gabriele</t>
  </si>
  <si>
    <t>VRONSCHI Nicolae</t>
  </si>
  <si>
    <t>CANTARELLA Matteo</t>
  </si>
  <si>
    <t>DE MEI Lorenzo</t>
  </si>
  <si>
    <t>GIARDINI Roberta</t>
  </si>
  <si>
    <t>LUCANTONI Chiara</t>
  </si>
  <si>
    <t>NARDI Francesco Valerio</t>
  </si>
  <si>
    <t>PAPACCHINI Dario</t>
  </si>
  <si>
    <t>SALTALAMACCHIA Sara</t>
  </si>
  <si>
    <t>SCIOSCIA SANTORO Lucrezia</t>
  </si>
  <si>
    <t>STROCCHIA Raffaele</t>
  </si>
  <si>
    <t>VECCHIO Alessandro</t>
  </si>
  <si>
    <t>ACHILLI Clare</t>
  </si>
  <si>
    <t>BLASIO Francesco</t>
  </si>
  <si>
    <t>CANZONETTA Ludovica</t>
  </si>
  <si>
    <t>DI NATALE Dario</t>
  </si>
  <si>
    <t>GUADANO PROCESI Isabel</t>
  </si>
  <si>
    <t>GUERRINI Maria</t>
  </si>
  <si>
    <t>MICCI Giulia</t>
  </si>
  <si>
    <t>MINETTI Marco</t>
  </si>
  <si>
    <t>MUNELLI Flavia</t>
  </si>
  <si>
    <t>PARIS Silvano</t>
  </si>
  <si>
    <t>PECORARO Francesca</t>
  </si>
  <si>
    <t>SANTINI Francesco</t>
  </si>
  <si>
    <t>IMPORTI LIQUIDATI ANNO 2014 (LORDI)</t>
  </si>
  <si>
    <t>ATTO DI CONCESSIONE Decreto del Rettore n. 1079/2014 del 29.12.2014 - Mobilità per Traineeship</t>
  </si>
  <si>
    <t>ATTO DI CONCESSIONE Decreto del Rettore n. 732/2014 del 18/09/2014 - Mobilità per Studio</t>
  </si>
  <si>
    <t>ATTO DI CONCESSIONE Decreto del Rettore n. 748/2015 del 23/07/2015 - Mobilità per Studio</t>
  </si>
  <si>
    <t>Balzerano Alessio</t>
  </si>
  <si>
    <t>403+1548</t>
  </si>
  <si>
    <t>Bastianelli Giorgia</t>
  </si>
  <si>
    <t>344+1376</t>
  </si>
  <si>
    <t>Berni Andrea</t>
  </si>
  <si>
    <t>358+1433</t>
  </si>
  <si>
    <t>Boccia Vincenzo</t>
  </si>
  <si>
    <t>294+1177</t>
  </si>
  <si>
    <t>Bondi Matteo</t>
  </si>
  <si>
    <t>346+1382</t>
  </si>
  <si>
    <t>Borrelli Michela</t>
  </si>
  <si>
    <t>384+1536</t>
  </si>
  <si>
    <t>Bruno Veronica</t>
  </si>
  <si>
    <t>321+1284</t>
  </si>
  <si>
    <t>Carlantoni Claudia</t>
  </si>
  <si>
    <t>358+1376+129</t>
  </si>
  <si>
    <t>Ceccherini Alessia</t>
  </si>
  <si>
    <t>218+871,</t>
  </si>
  <si>
    <t>Chahir Fatima</t>
  </si>
  <si>
    <t>371+1484,8</t>
  </si>
  <si>
    <t>Checchini Ludovico</t>
  </si>
  <si>
    <t>272+1088</t>
  </si>
  <si>
    <t>Cianfanelli Cristina</t>
  </si>
  <si>
    <t>350+1284+860</t>
  </si>
  <si>
    <t>Concutelli Silvia</t>
  </si>
  <si>
    <t>387+1548,8</t>
  </si>
  <si>
    <t>Contardi Gaia Romana</t>
  </si>
  <si>
    <t>272+1032</t>
  </si>
  <si>
    <t>Costantini Giulia</t>
  </si>
  <si>
    <t>381+1459</t>
  </si>
  <si>
    <t>Cristiani Giorgia</t>
  </si>
  <si>
    <t>212+848,</t>
  </si>
  <si>
    <t xml:space="preserve">Esposito Simona </t>
  </si>
  <si>
    <t>344+1376+430</t>
  </si>
  <si>
    <t>Fenice Andrea</t>
  </si>
  <si>
    <t>157+1459</t>
  </si>
  <si>
    <t>Filipponi Giorgia</t>
  </si>
  <si>
    <t>261+1043</t>
  </si>
  <si>
    <t>Fornari Alessandra</t>
  </si>
  <si>
    <t>339+1356,8</t>
  </si>
  <si>
    <t>Fratini Federica</t>
  </si>
  <si>
    <t>347+1387</t>
  </si>
  <si>
    <t>Frattura Valerio</t>
  </si>
  <si>
    <t>349+1395,2</t>
  </si>
  <si>
    <t>Iantorno Andrea</t>
  </si>
  <si>
    <t>Manzotti Andrea</t>
  </si>
  <si>
    <t>319+1215</t>
  </si>
  <si>
    <t>Mariano Vittoria</t>
  </si>
  <si>
    <t>Marziali Lorenzo</t>
  </si>
  <si>
    <t>218+871</t>
  </si>
  <si>
    <t>Mattaccini Debora</t>
  </si>
  <si>
    <t>400+1536</t>
  </si>
  <si>
    <t>Olivieri Giorgio</t>
  </si>
  <si>
    <t>269+1075,2</t>
  </si>
  <si>
    <t>Pacchiarotti Giulia</t>
  </si>
  <si>
    <t>284+1135,2</t>
  </si>
  <si>
    <t>Pernafelli Ermanno</t>
  </si>
  <si>
    <t>261+1043,</t>
  </si>
  <si>
    <t>Petrarca Margaret</t>
  </si>
  <si>
    <t>278+1113,6</t>
  </si>
  <si>
    <t>Piergentili Virginia</t>
  </si>
  <si>
    <t>Rampulla Vincenzo</t>
  </si>
  <si>
    <t>258+1032</t>
  </si>
  <si>
    <t>Ricci Rachele</t>
  </si>
  <si>
    <t>Rinaldi Selene</t>
  </si>
  <si>
    <t>384+1472+672</t>
  </si>
  <si>
    <t>Rogai Francesco Maria</t>
  </si>
  <si>
    <t>Rosmini Valentina</t>
  </si>
  <si>
    <t>250+998,4</t>
  </si>
  <si>
    <t>Rosolia Umberto</t>
  </si>
  <si>
    <t>288+1152</t>
  </si>
  <si>
    <t>Savi Flavia</t>
  </si>
  <si>
    <t>317+1267,2</t>
  </si>
  <si>
    <t>Sconocchia Paolo</t>
  </si>
  <si>
    <t>Sini Giacomo</t>
  </si>
  <si>
    <t>341+1364,</t>
  </si>
  <si>
    <t>Tardani Maria 25/09/2009</t>
  </si>
  <si>
    <t>235+940,</t>
  </si>
  <si>
    <t>Taschini Valentina</t>
  </si>
  <si>
    <t>310+1238,4</t>
  </si>
  <si>
    <t>Tocci Adriana</t>
  </si>
  <si>
    <t>269+1077,</t>
  </si>
  <si>
    <t>Vespertino Dario</t>
  </si>
  <si>
    <t>347+1387+416</t>
  </si>
  <si>
    <t>BACOCCO Giacomo</t>
  </si>
  <si>
    <t>BELLOMO Carlo</t>
  </si>
  <si>
    <t>BEVILACQUA Riccardo</t>
  </si>
  <si>
    <t>BOZZO Lavinia</t>
  </si>
  <si>
    <t>CAMMARATA Giuseppe</t>
  </si>
  <si>
    <t>CAMPIOTTI Alessandro</t>
  </si>
  <si>
    <t>CANINO Sofia</t>
  </si>
  <si>
    <t>CAPPELLETTO Petra Maria</t>
  </si>
  <si>
    <t>CASCIANI Elisa</t>
  </si>
  <si>
    <t>CATALANI Giulia</t>
  </si>
  <si>
    <t>CERAVOLO Nancy Anna</t>
  </si>
  <si>
    <t>CINELLI Federica</t>
  </si>
  <si>
    <t>CUNEGO Eugenia</t>
  </si>
  <si>
    <t>CUTROPIA Giuliana</t>
  </si>
  <si>
    <t>D'AMANZIO Sharon</t>
  </si>
  <si>
    <t>DE CESARIS Matteo</t>
  </si>
  <si>
    <t>DE SANTIS Yari</t>
  </si>
  <si>
    <t>DEFAZIO Damiana Katharina</t>
  </si>
  <si>
    <t>DI FRANCO Giuseppe, Pio</t>
  </si>
  <si>
    <t>DI LEGINIO Daniele</t>
  </si>
  <si>
    <t>DONO Gabriella</t>
  </si>
  <si>
    <t>DRAGO Nicolas</t>
  </si>
  <si>
    <t>ESPOSITO Erika</t>
  </si>
  <si>
    <t>FILIPPI Ester</t>
  </si>
  <si>
    <t>FRINGUELLI Giorgio</t>
  </si>
  <si>
    <t>FUCILE Edoardo</t>
  </si>
  <si>
    <t>GALLI Gianluca</t>
  </si>
  <si>
    <t>GANGITANO Luigi</t>
  </si>
  <si>
    <t>GASBARRI Martina</t>
  </si>
  <si>
    <t>GIESE Matteo</t>
  </si>
  <si>
    <t>GIUBILEI Enrica</t>
  </si>
  <si>
    <t>GOFFI Valentina</t>
  </si>
  <si>
    <t>GUGLIELMO Andrea</t>
  </si>
  <si>
    <t>GUISO Federica</t>
  </si>
  <si>
    <t>IACHETTI Gianmarco</t>
  </si>
  <si>
    <t>IANNUZZI Alberto</t>
  </si>
  <si>
    <t>IBBA Pietro</t>
  </si>
  <si>
    <t>LATINI Lorenzo</t>
  </si>
  <si>
    <t>LAZZARETTI Chiara</t>
  </si>
  <si>
    <t>LINI Valentina</t>
  </si>
  <si>
    <t>MARANGELLI Federico</t>
  </si>
  <si>
    <t>MARINO Daniele</t>
  </si>
  <si>
    <t>MARIOTTI Alice</t>
  </si>
  <si>
    <t>MASTINO Patrizia Monica</t>
  </si>
  <si>
    <t>MELONI Erika</t>
  </si>
  <si>
    <t>MORI Ravasini Gianluigi</t>
  </si>
  <si>
    <t>NATALI Fabiana</t>
  </si>
  <si>
    <t>NATALINI Chiara</t>
  </si>
  <si>
    <t>OTTAVIANI Letizia</t>
  </si>
  <si>
    <t>PACCHIARELLI Alberto</t>
  </si>
  <si>
    <t>PERILLA Gaia</t>
  </si>
  <si>
    <t>PETRUCCI Marta</t>
  </si>
  <si>
    <t>PIERMARIA Luca</t>
  </si>
  <si>
    <t>PIPPONZI Sara</t>
  </si>
  <si>
    <t>POMPONI Antonio</t>
  </si>
  <si>
    <t>POPPI Benedetta</t>
  </si>
  <si>
    <t>PRETE Simona</t>
  </si>
  <si>
    <t>RIBECA Gioia</t>
  </si>
  <si>
    <t>RICCI Luca</t>
  </si>
  <si>
    <t>SABATO Valentina</t>
  </si>
  <si>
    <t>SANETTI Alessandra</t>
  </si>
  <si>
    <t>SANNINO Giada</t>
  </si>
  <si>
    <t>SPAGNOLI Elena</t>
  </si>
  <si>
    <t>USELLI Michele</t>
  </si>
  <si>
    <t>ANNO ACCADEMICO 2013/2014</t>
  </si>
  <si>
    <t>ATTO DI CONCESSIONE Decreto del Direttore Generale n. 832/13 del 23.09.2013  - Mobilità per Traineeship</t>
  </si>
  <si>
    <t>ATTI DI CONCESSIONE - BORSE DI STUDIO PER STUDENTI IN MOBILITA' INTERNAZIONALE PROGRAMMA ERASMUS+ A.A. 2014/2015 E 2015/2016</t>
  </si>
  <si>
    <t>Responsabile del procedimento: Dott. Carlo Contardo, Ufficio Mobilità e Cooperazione Internazionale - Servizio Offerta Formativa e Rapporti con gli Enti - Divisione I - Modalità seguita per l'individuazione del beneficiario: domanda di partecipazione dei percipienti a seguito emanazione dei Bandi per la mobilità Erasmus+ per Studio e Erasmus per traineeship a.a. 2014/2015 e 2015/2016 pubblicati sul sito Erasmus di Ateneo - Norma o titolo a base dell'attribuzione: Regolamento di Ateneo per la disciplina della Mobilità Internazionale Lifelong Learning Programme (LLP) – Programma Settoriale Erasmus (D.R.n. 325/08 dell’1.4.2008)</t>
  </si>
  <si>
    <t>ATTI DI CONCESSIONE - BORSE DI STUDIO PER STUDENTI IN MOBILITA' INTERNAZIONALE PROGRAMMA ERASMUS+ A.A. 2015/2016 E 2016/2017</t>
  </si>
  <si>
    <t>AURELI Lorenzo</t>
  </si>
  <si>
    <t>BARBERA Mauro</t>
  </si>
  <si>
    <t>BELLOCCHIO Chiara</t>
  </si>
  <si>
    <t>BENEDETTI Damiano</t>
  </si>
  <si>
    <t>BOCCIA Monica</t>
  </si>
  <si>
    <t>BONAROTA Maria Sole</t>
  </si>
  <si>
    <t>BONOMO Davide</t>
  </si>
  <si>
    <t>CACCIALUPI Valeria</t>
  </si>
  <si>
    <t>CAPEZZALI Caterina</t>
  </si>
  <si>
    <t>CAPORALE Giulia</t>
  </si>
  <si>
    <t>CARLANTONI Giulia</t>
  </si>
  <si>
    <t>CARSETTI Claudia</t>
  </si>
  <si>
    <t>CZEKAJ Micol</t>
  </si>
  <si>
    <t>DAMIETO Eleonora</t>
  </si>
  <si>
    <t>DARINI Rodolfo</t>
  </si>
  <si>
    <t>DE ANGELIS Leonardo</t>
  </si>
  <si>
    <t>DE GRANDIS Diego</t>
  </si>
  <si>
    <t>DE VITTORIS Giulia</t>
  </si>
  <si>
    <t>DEL CAVALLO Eleonora</t>
  </si>
  <si>
    <t>DI MARINO Giulia</t>
  </si>
  <si>
    <t>DI SORA Nicolò</t>
  </si>
  <si>
    <t>DIMONTE Simone</t>
  </si>
  <si>
    <t>DOMENICANGELI Flavia</t>
  </si>
  <si>
    <t>FELICI Benedetta</t>
  </si>
  <si>
    <t>FRANCHI Giada</t>
  </si>
  <si>
    <t>FUGGI Valeria</t>
  </si>
  <si>
    <t>GATTA Cristiano</t>
  </si>
  <si>
    <t>GUADAGNO Davide</t>
  </si>
  <si>
    <t>GUITARRINI Federico</t>
  </si>
  <si>
    <t>LENI Fabrizio</t>
  </si>
  <si>
    <t>LUCÀ Danila</t>
  </si>
  <si>
    <t>MAGGIACOMO Jacopo</t>
  </si>
  <si>
    <t>MARTINI Beatrice</t>
  </si>
  <si>
    <t>MELIA Roberta</t>
  </si>
  <si>
    <t>MILEA Romina</t>
  </si>
  <si>
    <t>MINIUCCHI Luca</t>
  </si>
  <si>
    <t>MOISE' Marco</t>
  </si>
  <si>
    <t>OLIVI Veronica</t>
  </si>
  <si>
    <t>PAPALINO Gabriele</t>
  </si>
  <si>
    <t>POMI Arianna</t>
  </si>
  <si>
    <t>POP Dan Petricà</t>
  </si>
  <si>
    <t>PRESUTTI Laura</t>
  </si>
  <si>
    <t>REJMAK Nikola Paulina</t>
  </si>
  <si>
    <t>RICCI Fulvio</t>
  </si>
  <si>
    <t>RIZZO Anastasia</t>
  </si>
  <si>
    <t>RONCA Lucia</t>
  </si>
  <si>
    <t>ROSSINI Alessandro</t>
  </si>
  <si>
    <t>SANTECCHI Dario</t>
  </si>
  <si>
    <t>SCARPONI Lucia</t>
  </si>
  <si>
    <t>SCHIAVETTI Andrea</t>
  </si>
  <si>
    <t>SIMONCINI Matteo</t>
  </si>
  <si>
    <t>STELLA Sabrina</t>
  </si>
  <si>
    <t>STENDARDI Stefano</t>
  </si>
  <si>
    <t>UBALDINI Dario</t>
  </si>
  <si>
    <t>VISAGGI Irene</t>
  </si>
  <si>
    <t>VORZILLO Gabriele</t>
  </si>
  <si>
    <t>ANNO ACCADEMICO 2016/2017</t>
  </si>
  <si>
    <t>IMPORTI LIQUIDATI ANNO 2016 (LORDI)</t>
  </si>
  <si>
    <t>AGNELLO Giulia</t>
  </si>
  <si>
    <t>AGOSTINO Lorenza</t>
  </si>
  <si>
    <t>APPETITO Veronica</t>
  </si>
  <si>
    <t>BIANCHINI Leonardo</t>
  </si>
  <si>
    <t>BIGINI Federico</t>
  </si>
  <si>
    <t>BUCCHERI Danila</t>
  </si>
  <si>
    <t>CAIELLO Martina</t>
  </si>
  <si>
    <t>CHAHIR Fatima</t>
  </si>
  <si>
    <t>CLEMENTI Silvia</t>
  </si>
  <si>
    <t>DEGLI Esposti Stefano</t>
  </si>
  <si>
    <t>DI PASQUALE Antonio</t>
  </si>
  <si>
    <t>DI PROSPERO Fabiana</t>
  </si>
  <si>
    <t>ESPOSITO Chiara</t>
  </si>
  <si>
    <t>ESPOSITO Edoardo*</t>
  </si>
  <si>
    <t>FILIPPONI Giorgia</t>
  </si>
  <si>
    <t>FIORDELMONDO Flavia</t>
  </si>
  <si>
    <t>GREGORI Simona</t>
  </si>
  <si>
    <t>GUARRIELLO Sara</t>
  </si>
  <si>
    <t>IACONIANNI Marco</t>
  </si>
  <si>
    <t>LAZZANO Simona</t>
  </si>
  <si>
    <t>LUPI Eleonora</t>
  </si>
  <si>
    <t>MARCHETTI Matteo</t>
  </si>
  <si>
    <t>MARGHERITA Emanuele Gabriel</t>
  </si>
  <si>
    <t>MARTINO Mauro</t>
  </si>
  <si>
    <t>MECHELLI Patrizia</t>
  </si>
  <si>
    <t>MINGIONE Velia</t>
  </si>
  <si>
    <t>MORELLI Antonio Francesco</t>
  </si>
  <si>
    <t>MORELLI Fabio</t>
  </si>
  <si>
    <t>MORETTI Federica</t>
  </si>
  <si>
    <t>NICOLUCCI Roberto</t>
  </si>
  <si>
    <t>ORSINI Erika</t>
  </si>
  <si>
    <t>PENCO Chiara</t>
  </si>
  <si>
    <t>PETTINELLI Stefano</t>
  </si>
  <si>
    <t>PIERANGELINI Roberta</t>
  </si>
  <si>
    <t>PISANI Cristiano</t>
  </si>
  <si>
    <t>RICCI Rachele</t>
  </si>
  <si>
    <t>SAVARINO Francesco</t>
  </si>
  <si>
    <t>SGRO' Matteo</t>
  </si>
  <si>
    <t>SIMONCINI Andrea</t>
  </si>
  <si>
    <t>SIMONE Clementina</t>
  </si>
  <si>
    <t>STAMPELLA Maurizio</t>
  </si>
  <si>
    <t>VILLANOVA Noemi</t>
  </si>
  <si>
    <t>VOLPINI Debora</t>
  </si>
  <si>
    <t>ZAPPONI Cristina</t>
  </si>
  <si>
    <t>ZIMPRICH Alex</t>
  </si>
  <si>
    <t>ZUCCHIMA Martina</t>
  </si>
  <si>
    <t>2520+1080</t>
  </si>
  <si>
    <t>1150+7,67</t>
  </si>
  <si>
    <t>1950-169</t>
  </si>
  <si>
    <t>1111,66-38,33</t>
  </si>
  <si>
    <t>1700-113,33</t>
  </si>
  <si>
    <t>680+340</t>
  </si>
  <si>
    <t>BERTOZZI Matteo</t>
  </si>
  <si>
    <t>BERTUCCI Federico</t>
  </si>
  <si>
    <t>BONAVENTURA Fabio</t>
  </si>
  <si>
    <t>LIDANO Beatrice</t>
  </si>
  <si>
    <t>LONARDO Alessio</t>
  </si>
  <si>
    <t>1360+340</t>
  </si>
  <si>
    <t>2940-1218</t>
  </si>
  <si>
    <t>920+115</t>
  </si>
  <si>
    <t>920+230</t>
  </si>
  <si>
    <t>1360+249,33</t>
  </si>
  <si>
    <t>920+130,33</t>
  </si>
  <si>
    <t>1150-76,67</t>
  </si>
  <si>
    <t>1120+196</t>
  </si>
  <si>
    <t>1680-14</t>
  </si>
  <si>
    <t>920+99,67</t>
  </si>
  <si>
    <t>1360+226,67</t>
  </si>
  <si>
    <t>1800+360</t>
  </si>
  <si>
    <t>1120+140</t>
  </si>
  <si>
    <t>1750</t>
  </si>
  <si>
    <t>1700+34</t>
  </si>
  <si>
    <t>1800-108</t>
  </si>
  <si>
    <t>1020+487,33</t>
  </si>
  <si>
    <t>1150+207</t>
  </si>
  <si>
    <t>1400+186,67</t>
  </si>
  <si>
    <t>1750+11,67</t>
  </si>
  <si>
    <t>1400+233,33</t>
  </si>
  <si>
    <t>2000+80</t>
  </si>
  <si>
    <t>1400+350</t>
  </si>
  <si>
    <t>1150+15,33</t>
  </si>
  <si>
    <t>1150-38,33</t>
  </si>
  <si>
    <t>1850+49,33</t>
  </si>
  <si>
    <t>1850-111</t>
  </si>
  <si>
    <t>1440+180</t>
  </si>
  <si>
    <t>920+214,67</t>
  </si>
  <si>
    <t>2380+850</t>
  </si>
  <si>
    <t>2000-173,33</t>
  </si>
  <si>
    <t>1680+420</t>
  </si>
  <si>
    <t>1800+48</t>
  </si>
  <si>
    <t>+</t>
  </si>
  <si>
    <t>borsa Erasmus= mobilità per studio</t>
  </si>
  <si>
    <t>1480+283,67</t>
  </si>
  <si>
    <t>1150+92</t>
  </si>
  <si>
    <t>1150+191,67</t>
  </si>
  <si>
    <t>1700-430,67</t>
  </si>
  <si>
    <t>1150+122,67</t>
  </si>
  <si>
    <t>ATTI DI CONCESSIONE - BORSE DI STUDIO PER STUDENTI IN MOBILITA' INTERNAZIONALE PROGRAMMA ERASMUS+ Anno 2017</t>
  </si>
  <si>
    <t xml:space="preserve">Art. 26, c. 4 D.lgs. 33/2013: è esclusa la pubblicazione dei dati identificativi delle persone fisiche destinatarie dei provvedimenti qualora da tali dati sia possibile ricavare informazioni relative allo stato di salute ovvero alla situazione di disagio economico-sociale degli interessati.
Art. 27 c. 2 D.lgs. 33/2013, “le informazioni …sono riportate in formato tabellare aperto che ne consente l’esportazione, il trattamento e il riutilizzo.....” </t>
  </si>
  <si>
    <t>IMPORTI LIQUIDATI ANNO 2017 (LORDI)</t>
  </si>
  <si>
    <t>1150</t>
  </si>
  <si>
    <t>1360+79,33</t>
  </si>
  <si>
    <t>1400+56</t>
  </si>
  <si>
    <t>1610+812,66</t>
  </si>
  <si>
    <t>1700+11,33</t>
  </si>
  <si>
    <t>1150+99,67</t>
  </si>
  <si>
    <t>1150+230</t>
  </si>
  <si>
    <t>1700</t>
  </si>
  <si>
    <t>1800+144</t>
  </si>
  <si>
    <t>1440+276</t>
  </si>
  <si>
    <t>1750+116,67</t>
  </si>
  <si>
    <t>920+84,33</t>
  </si>
  <si>
    <t>1150+115</t>
  </si>
  <si>
    <t>1150-46</t>
  </si>
  <si>
    <t>1700-136</t>
  </si>
  <si>
    <t>1750-280</t>
  </si>
  <si>
    <t>2000-320</t>
  </si>
  <si>
    <t>ADDEO CHIARA</t>
  </si>
  <si>
    <t>ALLEGRETTI MATTIA</t>
  </si>
  <si>
    <t>ARONNE LUCA</t>
  </si>
  <si>
    <t>AUGELLO SIMONE</t>
  </si>
  <si>
    <t>BABAY SARAH</t>
  </si>
  <si>
    <t>BALLIU EMINE</t>
  </si>
  <si>
    <t>BARELLI BENEDETTA</t>
  </si>
  <si>
    <t>BENEDETTUCCI LUCA</t>
  </si>
  <si>
    <t>BOCCIA MONICA</t>
  </si>
  <si>
    <t>BONFIGLIOLI LUCA</t>
  </si>
  <si>
    <t>BONGIORNO MARTA</t>
  </si>
  <si>
    <t>CERAVOLO NANCY ANNA</t>
  </si>
  <si>
    <t>COCELLI ALESSANDRO</t>
  </si>
  <si>
    <t>CONTARINO SALVATRICE</t>
  </si>
  <si>
    <t>D'AMICO SABRINA</t>
  </si>
  <si>
    <t>DE MARIA VALENTINA</t>
  </si>
  <si>
    <t>DE PAOLIS DANIELE</t>
  </si>
  <si>
    <t>DI SIERO EMANUELE</t>
  </si>
  <si>
    <t>DOLO DILETTA</t>
  </si>
  <si>
    <t>DOMINICI LUCA</t>
  </si>
  <si>
    <t>FABBRI GIORGIA</t>
  </si>
  <si>
    <t>FARRIS GRETA</t>
  </si>
  <si>
    <t>FELIGIONI GIORGIA</t>
  </si>
  <si>
    <t>FONTANA ANNACHIARA</t>
  </si>
  <si>
    <t>FORNAI LORENZO</t>
  </si>
  <si>
    <t>FULVI SARA</t>
  </si>
  <si>
    <t>GAMBACORTA MARTINA</t>
  </si>
  <si>
    <t>GAROFOLI AUGUSTO</t>
  </si>
  <si>
    <t>GHIGI MARTA</t>
  </si>
  <si>
    <t>GIOVANNINI SILVIA</t>
  </si>
  <si>
    <t>GRANDONI LORENZO MARIA</t>
  </si>
  <si>
    <t>GUGLIELMO ANDREA</t>
  </si>
  <si>
    <t>GUIDONI LEONARDO</t>
  </si>
  <si>
    <t>LA ROSA SIMONE</t>
  </si>
  <si>
    <t>LEONARDI LAURA</t>
  </si>
  <si>
    <t>LIBERATI VIOLA</t>
  </si>
  <si>
    <t>LIU JINGYUN</t>
  </si>
  <si>
    <t>LOFFREDI CHIARA</t>
  </si>
  <si>
    <t>MANETTI GIULIANO</t>
  </si>
  <si>
    <t>MANGONI FEDERICO</t>
  </si>
  <si>
    <t>MANNINO FRANCESCA</t>
  </si>
  <si>
    <t>MARCIANTE SHARON</t>
  </si>
  <si>
    <t>MEDORI MICHELA</t>
  </si>
  <si>
    <t>MOCINI MARTINA</t>
  </si>
  <si>
    <t>NICOLAI DAVID</t>
  </si>
  <si>
    <t>NURI DENISA</t>
  </si>
  <si>
    <t>PACICCO MARCO</t>
  </si>
  <si>
    <t>PANNACCIO ELISA</t>
  </si>
  <si>
    <t>PARASCHIV ELENA</t>
  </si>
  <si>
    <t>PEPE GIORGIA ROMANA</t>
  </si>
  <si>
    <t>PEPPONI GIORGIA</t>
  </si>
  <si>
    <t>PIAGGIO GIULIA</t>
  </si>
  <si>
    <t>POLIZZI LUCA</t>
  </si>
  <si>
    <t>RINALDI GIULIA</t>
  </si>
  <si>
    <t>RONCA LUCIA</t>
  </si>
  <si>
    <t>SANSONE FLAVIA</t>
  </si>
  <si>
    <t>SANTELLA FLAVIO</t>
  </si>
  <si>
    <t>SAVERI LORENZO</t>
  </si>
  <si>
    <t>SONNO VALENTINA</t>
  </si>
  <si>
    <t>TAPU ROBERT ALIN</t>
  </si>
  <si>
    <t>TYCHKOVSKYY OLEKSANDR</t>
  </si>
  <si>
    <t>VOLPE VERONICA</t>
  </si>
  <si>
    <t>VRABII MIRELA</t>
  </si>
  <si>
    <t>ANNO ACCADEMICO 2017/2018</t>
  </si>
  <si>
    <t>1400+1000</t>
  </si>
  <si>
    <t>1120+560</t>
  </si>
  <si>
    <t>920+800</t>
  </si>
  <si>
    <t>1120+640</t>
  </si>
  <si>
    <t>840+600</t>
  </si>
  <si>
    <t>1120+800</t>
  </si>
  <si>
    <t>1150+700</t>
  </si>
  <si>
    <t>1150+900</t>
  </si>
  <si>
    <t>1610+950</t>
  </si>
  <si>
    <t>690+540</t>
  </si>
  <si>
    <t>1150+800</t>
  </si>
  <si>
    <t>1120+720</t>
  </si>
  <si>
    <t>690+600</t>
  </si>
  <si>
    <t>1610+1400</t>
  </si>
  <si>
    <t>1960</t>
  </si>
  <si>
    <t>920+720</t>
  </si>
  <si>
    <t>1400+700</t>
  </si>
  <si>
    <t>1120</t>
  </si>
  <si>
    <t>840+420</t>
  </si>
  <si>
    <t>1610</t>
  </si>
  <si>
    <t>1610+1120</t>
  </si>
  <si>
    <t>920+560</t>
  </si>
  <si>
    <t>1150+1000</t>
  </si>
  <si>
    <t>1610+1260</t>
  </si>
  <si>
    <t>920+640</t>
  </si>
  <si>
    <t>1610+980</t>
  </si>
  <si>
    <t>1150+600</t>
  </si>
  <si>
    <t>1150+650-168</t>
  </si>
  <si>
    <t>1150+650+360</t>
  </si>
  <si>
    <t>1150+700+185</t>
  </si>
  <si>
    <t>1150+600-140</t>
  </si>
  <si>
    <t>920+560+370</t>
  </si>
  <si>
    <t>1150+650+228</t>
  </si>
  <si>
    <t>borsa Erasmus+ mobilità per TIROCINIO</t>
  </si>
  <si>
    <t>1164,8+291,2</t>
  </si>
  <si>
    <t>1113,6+278,4</t>
  </si>
  <si>
    <t>1536+192</t>
  </si>
  <si>
    <t>947,2+236,8</t>
  </si>
  <si>
    <t>1024+256</t>
  </si>
  <si>
    <t>1376+344</t>
  </si>
  <si>
    <t>1536+128</t>
  </si>
  <si>
    <t>1548,8+387,2</t>
  </si>
  <si>
    <t>1472+368</t>
  </si>
  <si>
    <t>997,6+249,4</t>
  </si>
  <si>
    <t>1032+258</t>
  </si>
  <si>
    <t>825,6+206,4</t>
  </si>
  <si>
    <t>928,8+232,2</t>
  </si>
  <si>
    <t>1376+774</t>
  </si>
  <si>
    <t>1548,8+-156,8</t>
  </si>
  <si>
    <t>1382,4+345,6</t>
  </si>
  <si>
    <t>997,6+20,06</t>
  </si>
  <si>
    <t>837,06+209,26</t>
  </si>
  <si>
    <t>1387,46+346,86</t>
  </si>
  <si>
    <t>802,66+200,66</t>
  </si>
  <si>
    <t>1009,06+252,26</t>
  </si>
  <si>
    <t>1484,8+3,19</t>
  </si>
  <si>
    <t>1043,46+260,86</t>
  </si>
  <si>
    <t>997,6+5,73</t>
  </si>
  <si>
    <t>1330,13+332,53</t>
  </si>
  <si>
    <t>1077,86+269,46</t>
  </si>
  <si>
    <t>1032+272,33</t>
  </si>
  <si>
    <t>1215,46+303,86</t>
  </si>
  <si>
    <t>1387,46+1192,53</t>
  </si>
  <si>
    <t>848,53+212,13</t>
  </si>
  <si>
    <t>1295,73+108,93</t>
  </si>
  <si>
    <t>Responsabile del procedimento: Dott. Carlo Contardo, Ufficio Mobilità e Cooperazione Internazionale - Servizio Offerta Formativa e Rapporti con gli Enti - Divisione I - Modalità seguita per l'individuazione del beneficiario: domanda di partecipazione dei percipienti a seguito emanazione dei Bandi per la mobilità Erasmus+ per Studio e Erasmus per traineeship a.a. 2016/2017 e 2017/2018 pubblicati sul sito Erasmus di Ateneo - Norma o titolo a base dell'attribuzione: Regolamento di Ateneo per la Mobilità Erasmus+, emanato con D.R. n. 85/18 del 30.01.2018</t>
  </si>
  <si>
    <t xml:space="preserve">borsa Erasmus+ mobilità per studio - KA107 </t>
  </si>
  <si>
    <t>BLASIO FRANCESCO</t>
  </si>
  <si>
    <t>CALICCHIO ALESSIO MARIA</t>
  </si>
  <si>
    <t>CANZONETTA LUDOVICA</t>
  </si>
  <si>
    <t>CAVALLORO CINZIA</t>
  </si>
  <si>
    <t>CENCIARELLI GIULIA</t>
  </si>
  <si>
    <t>CLEMENTI ENRICO LUCA</t>
  </si>
  <si>
    <t>DE SANTIS YARI</t>
  </si>
  <si>
    <t>DELOGU ALESSANDRO</t>
  </si>
  <si>
    <t>DI COSTANZO PAOLINA</t>
  </si>
  <si>
    <t>DI MARZIO NICOLÒ</t>
  </si>
  <si>
    <t>DI PROSPERO FABIANA</t>
  </si>
  <si>
    <t>DONATI GIANPAOLO</t>
  </si>
  <si>
    <t>ESPOSITO GIORGIA</t>
  </si>
  <si>
    <t>FELIP RUIZ MARTA</t>
  </si>
  <si>
    <t>GIUBILEI ENRICA</t>
  </si>
  <si>
    <t>GRAZIANI ELISABETTA</t>
  </si>
  <si>
    <t>HASHMI MAAZ MAQSOOD</t>
  </si>
  <si>
    <t>IANARI GIANLUCA</t>
  </si>
  <si>
    <t>IBBA PIETRO</t>
  </si>
  <si>
    <t>KIM DINA</t>
  </si>
  <si>
    <t>LATINI LORENZO</t>
  </si>
  <si>
    <t>LO GIACCO  ELENA</t>
  </si>
  <si>
    <t>LUCÁ DANILA</t>
  </si>
  <si>
    <t>LUCHENTI IRENE</t>
  </si>
  <si>
    <t>MANOCCHIO FRANCESCA</t>
  </si>
  <si>
    <t>MARAZZINI STEFANO</t>
  </si>
  <si>
    <t>MARRONE SILVIA</t>
  </si>
  <si>
    <t>MAZHAR SADAT</t>
  </si>
  <si>
    <t>MECHELLI PATRIZIA</t>
  </si>
  <si>
    <t>MODESTI MARGHERITA</t>
  </si>
  <si>
    <t>MONTANINI SUSANNA</t>
  </si>
  <si>
    <t>MUCO ERISA</t>
  </si>
  <si>
    <t>NIZZOLI ALESSIA</t>
  </si>
  <si>
    <t>PALOMBI SILVIA</t>
  </si>
  <si>
    <t>PARISI CETTY</t>
  </si>
  <si>
    <t>PEZZOLLA ANDREA</t>
  </si>
  <si>
    <t>RISCALDATI SIMONE</t>
  </si>
  <si>
    <t>SALVANESCHI PIETRO</t>
  </si>
  <si>
    <t>SCARPONI LUCIA</t>
  </si>
  <si>
    <t>SCOTTI SILVIA</t>
  </si>
  <si>
    <t>SEGARELLI FEDERICA</t>
  </si>
  <si>
    <t>SENFETT MARCO</t>
  </si>
  <si>
    <t>SPATOLA LUIGI DOMENICO</t>
  </si>
  <si>
    <t>STENTELLA IRENE</t>
  </si>
  <si>
    <t>TARTAGLIA RICCARDO</t>
  </si>
  <si>
    <t>VENTURI MICOL</t>
  </si>
  <si>
    <t>VIGNOLINI GABRIELE</t>
  </si>
  <si>
    <t>ZUCCHIMA MARTINA</t>
  </si>
  <si>
    <t xml:space="preserve">JUSIC JASMINA </t>
  </si>
  <si>
    <t xml:space="preserve">SARALIC SULJO </t>
  </si>
  <si>
    <t xml:space="preserve">HOVSEPYAN AZATUHI </t>
  </si>
  <si>
    <t xml:space="preserve">MAGHAKYAN NAIRUHI </t>
  </si>
  <si>
    <t xml:space="preserve">NATELA ARKANIA </t>
  </si>
  <si>
    <t xml:space="preserve">GIORGADZE SALOME </t>
  </si>
  <si>
    <t xml:space="preserve">CHUTLASHVILI LEVANI </t>
  </si>
  <si>
    <t xml:space="preserve">DANELIA MARIAM </t>
  </si>
  <si>
    <t xml:space="preserve">NATCHEKEBIA MARIAM </t>
  </si>
  <si>
    <t xml:space="preserve">NAKASHIDZE TAMAR </t>
  </si>
  <si>
    <t xml:space="preserve">BOCHORISHVILI AMIRANI </t>
  </si>
  <si>
    <t xml:space="preserve">KIKNADZE AVTANDILI </t>
  </si>
  <si>
    <t xml:space="preserve">ALEKSIDZE MARIAM </t>
  </si>
  <si>
    <t xml:space="preserve">ABRAMISHVILI NATIA </t>
  </si>
  <si>
    <t xml:space="preserve">TRLE AMINA </t>
  </si>
  <si>
    <t xml:space="preserve">KISIC BENJAMIN </t>
  </si>
  <si>
    <t xml:space="preserve">LOLIC HARIS </t>
  </si>
  <si>
    <t xml:space="preserve">SOLAKOVIC KENAN </t>
  </si>
  <si>
    <t xml:space="preserve">JASAREVIC MERIMA </t>
  </si>
  <si>
    <t xml:space="preserve">MKHEIDZE MARIAM </t>
  </si>
  <si>
    <t xml:space="preserve">SHALAMBERIDZE MARIAM </t>
  </si>
  <si>
    <t xml:space="preserve">TSIKLAURI VAKHTANG </t>
  </si>
  <si>
    <t xml:space="preserve">ABASHIDZE EKATERINE </t>
  </si>
  <si>
    <t xml:space="preserve">KHORIDZE VAZHA </t>
  </si>
  <si>
    <t xml:space="preserve">SHEROZIA NATIA </t>
  </si>
  <si>
    <t xml:space="preserve">SAMKHARADZE NATO </t>
  </si>
  <si>
    <t xml:space="preserve">NIZHARADADZE TAMARI </t>
  </si>
  <si>
    <t xml:space="preserve">KHUTUASHVILI BEKA </t>
  </si>
  <si>
    <t xml:space="preserve">PEIKRISHVILI KHVICHA </t>
  </si>
  <si>
    <t xml:space="preserve">BOLTACHEV ALEKSANDR </t>
  </si>
  <si>
    <t xml:space="preserve">DUBOVIK ALESANDRA </t>
  </si>
  <si>
    <t xml:space="preserve">NIKITINA ELENA </t>
  </si>
  <si>
    <t xml:space="preserve">KAZAKOVA EKATERINA </t>
  </si>
  <si>
    <t xml:space="preserve">SHESTAKOVA EKATERINA </t>
  </si>
  <si>
    <t xml:space="preserve">MOSALEVA ELENA </t>
  </si>
  <si>
    <t xml:space="preserve">POROSHINA IULIA </t>
  </si>
  <si>
    <t xml:space="preserve">GLADKIKH KSENIIA </t>
  </si>
  <si>
    <t xml:space="preserve">SAUNINA ULIANA </t>
  </si>
  <si>
    <t xml:space="preserve">ARSALAN KHALID </t>
  </si>
  <si>
    <t xml:space="preserve">CHAYKOVSKAYA OLGA </t>
  </si>
  <si>
    <t xml:space="preserve">LEPORE EMANUELA </t>
  </si>
  <si>
    <t xml:space="preserve">INCOCCIATI ALESSANDRO </t>
  </si>
  <si>
    <t xml:space="preserve">VIOLA MARIO </t>
  </si>
  <si>
    <t xml:space="preserve">HADZIC NERMIN </t>
  </si>
  <si>
    <t xml:space="preserve">PELEKSIC NINA </t>
  </si>
  <si>
    <t xml:space="preserve">TAKIDZE NUKRI </t>
  </si>
  <si>
    <t xml:space="preserve">KHOJAVA BEKA </t>
  </si>
  <si>
    <t xml:space="preserve">LUKAVA MARIAM </t>
  </si>
  <si>
    <t xml:space="preserve">BEKAURI TAMAR </t>
  </si>
  <si>
    <t xml:space="preserve">TRUNDOVA OLGA </t>
  </si>
  <si>
    <t>ATTO DI CONCESSIONE D.R. n. 753/2017 del 01/08/2017 (Georgia, Bosnia e Russia)</t>
  </si>
  <si>
    <t>ARIEMMA LUIGI</t>
  </si>
  <si>
    <t>BARONE MARCO</t>
  </si>
  <si>
    <t>BENINI ROSARIA</t>
  </si>
  <si>
    <t>BLASCU LAURITA</t>
  </si>
  <si>
    <t>BONUCCI ERICA</t>
  </si>
  <si>
    <t>CARLUCCI FABRIZIO</t>
  </si>
  <si>
    <t>CAVALLI ALESSANDRO</t>
  </si>
  <si>
    <t>CERRONI CELESTE</t>
  </si>
  <si>
    <t>COLETTA STEFANO</t>
  </si>
  <si>
    <t>DE GRANDIS DIEGO</t>
  </si>
  <si>
    <t>DE LAURENTIIS CHIARA</t>
  </si>
  <si>
    <t>DEFAZIO DAMIANA KATHARINA</t>
  </si>
  <si>
    <t>FRANCUCCI TIZIANA</t>
  </si>
  <si>
    <t>GAMBACORTA GIANLUCA</t>
  </si>
  <si>
    <t>GUBBIOTTO GLORIA</t>
  </si>
  <si>
    <t>HACMAN EUGENIA ELENA</t>
  </si>
  <si>
    <t>INNOCENZI GIULIA</t>
  </si>
  <si>
    <t>LA ROSA MATTIA</t>
  </si>
  <si>
    <t>LITTARRU ELEONORA</t>
  </si>
  <si>
    <t>LOCCI GABRIELE</t>
  </si>
  <si>
    <t>LOTTI GIORGIA</t>
  </si>
  <si>
    <t>MADAU MATTEO</t>
  </si>
  <si>
    <t>MARCHIONNI YURI</t>
  </si>
  <si>
    <t>MARTINI GIOVANNI</t>
  </si>
  <si>
    <t>MARTINO ELENA</t>
  </si>
  <si>
    <t>MIAN VERONICA</t>
  </si>
  <si>
    <t>MONESI YLENIA</t>
  </si>
  <si>
    <t>NICHIL ANDREA</t>
  </si>
  <si>
    <t>NUNZI LUCIA</t>
  </si>
  <si>
    <t>PACCHIAROTTI SILVIA</t>
  </si>
  <si>
    <t>PASSERI SIMONE</t>
  </si>
  <si>
    <t>RADAELLI BEATRICE</t>
  </si>
  <si>
    <t>ROSATI EDOARDO</t>
  </si>
  <si>
    <t>SOLIMEI FRANCESCO</t>
  </si>
  <si>
    <t>STENDARDI STEFANO</t>
  </si>
  <si>
    <t>TOPO NOEMI</t>
  </si>
  <si>
    <t>UBALDINI DARIO</t>
  </si>
  <si>
    <t>VEGLIÒ LORENZO</t>
  </si>
  <si>
    <t>VENANZINI IRENE</t>
  </si>
  <si>
    <t>ATTO DI CONCESSIONE D.R. n 444/2016 del 10.05.2016</t>
  </si>
  <si>
    <t>ATTO DI CONCESSIONE D.R. n. 1092/2016 del 21.12.2016 - Mobilità per Tirocinio</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</si>
</sst>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mmm\-yy;@"/>
    <numFmt numFmtId="165" formatCode="&quot;Sì&quot;;&quot;Sì&quot;;&quot;No&quot;"/>
    <numFmt numFmtId="166" formatCode="&quot;Vero&quot;;&quot;Vero&quot;;&quot;Falso&quot;"/>
    <numFmt numFmtId="167" formatCode="&quot;Attivo&quot;;&quot;Attivo&quot;;&quot;Inattivo&quot;"/>
    <numFmt numFmtId="168" formatCode="[$€-2]\ #.##000_);[Red]\([$€-2]\ #.##000\)"/>
    <numFmt numFmtId="169" formatCode="#,##0.0"/>
    <numFmt numFmtId="170" formatCode="0.0"/>
  </numFmts>
  <fonts count="42">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sz val="11"/>
      <name val="Calibri"/>
      <family val="2"/>
    </font>
    <font>
      <b/>
      <sz val="14"/>
      <name val="Calibri"/>
      <family val="2"/>
    </font>
    <font>
      <b/>
      <sz val="11"/>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
      <patternFill patternType="solid">
        <fgColor indexed="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top style="thin">
        <color rgb="FF000000"/>
      </top>
      <bottom style="thin">
        <color rgb="FF000000"/>
      </bottom>
    </border>
    <border>
      <left/>
      <right/>
      <top style="thin">
        <color rgb="FF000000"/>
      </top>
      <bottom/>
    </border>
    <border>
      <left style="thin"/>
      <right style="thin"/>
      <top style="thin">
        <color rgb="FF000000"/>
      </top>
      <bottom style="thin"/>
    </border>
    <border>
      <left>
        <color indexed="63"/>
      </left>
      <right>
        <color indexed="63"/>
      </right>
      <top style="thin"/>
      <bottom style="thin"/>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4">
    <xf numFmtId="0" fontId="0" fillId="0" borderId="0" xfId="0" applyAlignment="1">
      <alignment/>
    </xf>
    <xf numFmtId="0" fontId="4" fillId="0" borderId="10"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0" fillId="0" borderId="10" xfId="0" applyBorder="1" applyAlignment="1" applyProtection="1">
      <alignment/>
      <protection locked="0"/>
    </xf>
    <xf numFmtId="0" fontId="0" fillId="0" borderId="0" xfId="0" applyAlignment="1" applyProtection="1">
      <alignment/>
      <protection locked="0"/>
    </xf>
    <xf numFmtId="0" fontId="5" fillId="0" borderId="10" xfId="0" applyFont="1" applyBorder="1" applyAlignment="1" applyProtection="1">
      <alignment vertical="center" wrapText="1"/>
      <protection locked="0"/>
    </xf>
    <xf numFmtId="0" fontId="0" fillId="0" borderId="10" xfId="0" applyBorder="1" applyAlignment="1" applyProtection="1">
      <alignment horizontal="left"/>
      <protection locked="0"/>
    </xf>
    <xf numFmtId="0" fontId="0" fillId="0" borderId="0" xfId="0" applyAlignment="1" applyProtection="1">
      <alignment horizontal="left"/>
      <protection locked="0"/>
    </xf>
    <xf numFmtId="0" fontId="7" fillId="30" borderId="10" xfId="48" applyFont="1" applyBorder="1" applyAlignment="1" applyProtection="1">
      <alignment horizontal="center" vertical="distributed"/>
      <protection locked="0"/>
    </xf>
    <xf numFmtId="0" fontId="7" fillId="30" borderId="10" xfId="48" applyFont="1" applyBorder="1" applyAlignment="1" applyProtection="1">
      <alignment horizontal="center" vertical="distributed"/>
      <protection locked="0"/>
    </xf>
    <xf numFmtId="0" fontId="7" fillId="30" borderId="10" xfId="48" applyFont="1" applyBorder="1" applyAlignment="1" applyProtection="1">
      <alignment horizontal="center" vertical="distributed" wrapText="1"/>
      <protection locked="0"/>
    </xf>
    <xf numFmtId="0" fontId="5" fillId="0" borderId="10" xfId="0" applyFont="1" applyBorder="1" applyAlignment="1" applyProtection="1">
      <alignment vertical="center" wrapText="1"/>
      <protection locked="0"/>
    </xf>
    <xf numFmtId="0" fontId="5" fillId="0" borderId="10" xfId="0" applyFont="1" applyBorder="1" applyAlignment="1" applyProtection="1">
      <alignment horizontal="center"/>
      <protection locked="0"/>
    </xf>
    <xf numFmtId="4" fontId="5" fillId="0" borderId="10" xfId="0" applyNumberFormat="1" applyFont="1" applyBorder="1" applyAlignment="1" applyProtection="1">
      <alignment horizontal="center"/>
      <protection locked="0"/>
    </xf>
    <xf numFmtId="0" fontId="0" fillId="0" borderId="10" xfId="0" applyFont="1" applyBorder="1" applyAlignment="1">
      <alignment wrapText="1"/>
    </xf>
    <xf numFmtId="0" fontId="0" fillId="0" borderId="10" xfId="0" applyFont="1" applyFill="1" applyBorder="1" applyAlignment="1">
      <alignment wrapText="1"/>
    </xf>
    <xf numFmtId="3" fontId="0" fillId="0" borderId="10" xfId="0" applyNumberFormat="1" applyFont="1" applyFill="1" applyBorder="1" applyAlignment="1">
      <alignment/>
    </xf>
    <xf numFmtId="15" fontId="0" fillId="0" borderId="0" xfId="0" applyNumberFormat="1" applyFont="1" applyBorder="1" applyAlignment="1">
      <alignment/>
    </xf>
    <xf numFmtId="0" fontId="0" fillId="0" borderId="11" xfId="0"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lignment/>
    </xf>
    <xf numFmtId="4" fontId="0" fillId="0" borderId="0" xfId="0" applyNumberFormat="1" applyFont="1" applyBorder="1" applyAlignment="1">
      <alignment/>
    </xf>
    <xf numFmtId="164" fontId="0" fillId="0" borderId="0" xfId="0" applyNumberFormat="1" applyFont="1" applyBorder="1" applyAlignment="1">
      <alignment/>
    </xf>
    <xf numFmtId="4" fontId="0" fillId="0" borderId="0" xfId="0" applyNumberFormat="1" applyBorder="1" applyAlignment="1" applyProtection="1">
      <alignment/>
      <protection locked="0"/>
    </xf>
    <xf numFmtId="1" fontId="0" fillId="0" borderId="0" xfId="0" applyNumberFormat="1" applyBorder="1" applyAlignment="1">
      <alignment/>
    </xf>
    <xf numFmtId="0" fontId="0" fillId="0" borderId="0" xfId="0" applyBorder="1" applyAlignment="1" applyProtection="1">
      <alignment horizontal="center"/>
      <protection locked="0"/>
    </xf>
    <xf numFmtId="0" fontId="0" fillId="0" borderId="0" xfId="0" applyBorder="1" applyAlignment="1">
      <alignment/>
    </xf>
    <xf numFmtId="0" fontId="5" fillId="0" borderId="10" xfId="0" applyFont="1" applyBorder="1" applyAlignment="1" applyProtection="1">
      <alignment horizontal="left" vertical="center" wrapText="1"/>
      <protection locked="0"/>
    </xf>
    <xf numFmtId="0" fontId="0" fillId="0" borderId="10" xfId="0" applyBorder="1" applyAlignment="1">
      <alignment horizontal="left"/>
    </xf>
    <xf numFmtId="4" fontId="5" fillId="0" borderId="10" xfId="0" applyNumberFormat="1" applyFont="1" applyFill="1" applyBorder="1" applyAlignment="1">
      <alignment horizontal="left"/>
    </xf>
    <xf numFmtId="4" fontId="0" fillId="0" borderId="10" xfId="0" applyNumberFormat="1" applyFill="1" applyBorder="1" applyAlignment="1">
      <alignment horizontal="left"/>
    </xf>
    <xf numFmtId="0" fontId="0" fillId="33" borderId="0" xfId="0" applyFill="1" applyAlignment="1" applyProtection="1">
      <alignment/>
      <protection locked="0"/>
    </xf>
    <xf numFmtId="4" fontId="0" fillId="0" borderId="10" xfId="0" applyNumberFormat="1" applyFont="1" applyFill="1" applyBorder="1" applyAlignment="1">
      <alignment/>
    </xf>
    <xf numFmtId="4" fontId="5" fillId="0" borderId="10" xfId="0" applyNumberFormat="1" applyFont="1" applyFill="1" applyBorder="1" applyAlignment="1">
      <alignment/>
    </xf>
    <xf numFmtId="0" fontId="5" fillId="0" borderId="10" xfId="48" applyFont="1" applyFill="1" applyBorder="1" applyAlignment="1" applyProtection="1">
      <alignment horizontal="left" vertical="distributed"/>
      <protection locked="0"/>
    </xf>
    <xf numFmtId="4" fontId="5" fillId="0" borderId="10" xfId="48" applyNumberFormat="1" applyFont="1" applyFill="1" applyBorder="1" applyAlignment="1" applyProtection="1">
      <alignment horizontal="left" vertical="distributed"/>
      <protection locked="0"/>
    </xf>
    <xf numFmtId="0" fontId="7" fillId="34" borderId="10" xfId="48" applyFont="1" applyFill="1" applyBorder="1" applyAlignment="1" applyProtection="1">
      <alignment horizontal="center" vertical="distributed"/>
      <protection locked="0"/>
    </xf>
    <xf numFmtId="4" fontId="5" fillId="0" borderId="10" xfId="48" applyNumberFormat="1" applyFont="1" applyFill="1" applyBorder="1" applyAlignment="1" applyProtection="1" quotePrefix="1">
      <alignment horizontal="left" vertical="distributed"/>
      <protection locked="0"/>
    </xf>
    <xf numFmtId="4" fontId="5" fillId="0" borderId="10" xfId="0" applyNumberFormat="1" applyFont="1" applyFill="1" applyBorder="1" applyAlignment="1" quotePrefix="1">
      <alignment/>
    </xf>
    <xf numFmtId="4" fontId="0" fillId="0" borderId="10" xfId="0" applyNumberFormat="1" applyFont="1" applyFill="1" applyBorder="1" applyAlignment="1" quotePrefix="1">
      <alignment horizontal="left"/>
    </xf>
    <xf numFmtId="0" fontId="0" fillId="0" borderId="0" xfId="0" applyFont="1" applyAlignment="1" applyProtection="1">
      <alignment/>
      <protection locked="0"/>
    </xf>
    <xf numFmtId="4" fontId="0" fillId="0" borderId="0" xfId="0" applyNumberFormat="1" applyFont="1" applyAlignment="1" applyProtection="1">
      <alignment/>
      <protection locked="0"/>
    </xf>
    <xf numFmtId="4" fontId="0" fillId="0" borderId="0" xfId="0" applyNumberFormat="1" applyAlignment="1" applyProtection="1">
      <alignment/>
      <protection locked="0"/>
    </xf>
    <xf numFmtId="4" fontId="0" fillId="0" borderId="10" xfId="0" applyNumberFormat="1" applyFont="1" applyFill="1" applyBorder="1" applyAlignment="1">
      <alignment/>
    </xf>
    <xf numFmtId="4" fontId="5" fillId="0" borderId="10" xfId="0" applyNumberFormat="1" applyFont="1" applyFill="1" applyBorder="1" applyAlignment="1" quotePrefix="1">
      <alignment horizontal="left"/>
    </xf>
    <xf numFmtId="0" fontId="5" fillId="0" borderId="10" xfId="0" applyFont="1" applyFill="1" applyBorder="1" applyAlignment="1" applyProtection="1">
      <alignment horizontal="left" vertical="center" wrapText="1"/>
      <protection locked="0"/>
    </xf>
    <xf numFmtId="0" fontId="25" fillId="0" borderId="12" xfId="0" applyFont="1" applyFill="1" applyBorder="1" applyAlignment="1">
      <alignment vertical="center" wrapText="1"/>
    </xf>
    <xf numFmtId="0" fontId="25" fillId="0" borderId="13" xfId="0" applyFont="1" applyFill="1" applyBorder="1" applyAlignment="1">
      <alignment vertical="center" wrapText="1"/>
    </xf>
    <xf numFmtId="0" fontId="25" fillId="0" borderId="14" xfId="0" applyFont="1" applyFill="1" applyBorder="1" applyAlignment="1">
      <alignment vertical="center" wrapText="1"/>
    </xf>
    <xf numFmtId="0" fontId="25" fillId="0" borderId="15" xfId="0" applyFont="1" applyFill="1" applyBorder="1" applyAlignment="1">
      <alignment vertical="center" wrapText="1"/>
    </xf>
    <xf numFmtId="0" fontId="25" fillId="0" borderId="16" xfId="0" applyFont="1" applyFill="1" applyBorder="1" applyAlignment="1">
      <alignment vertical="center" wrapText="1"/>
    </xf>
    <xf numFmtId="0" fontId="7" fillId="30" borderId="10" xfId="48" applyFont="1" applyFill="1" applyBorder="1" applyAlignment="1" applyProtection="1">
      <alignment horizontal="center" vertical="distributed"/>
      <protection locked="0"/>
    </xf>
    <xf numFmtId="0" fontId="6" fillId="35" borderId="17" xfId="0" applyFont="1" applyFill="1" applyBorder="1" applyAlignment="1" applyProtection="1">
      <alignment horizontal="center" vertical="center"/>
      <protection locked="0"/>
    </xf>
    <xf numFmtId="0" fontId="6" fillId="35" borderId="18" xfId="0" applyFont="1" applyFill="1" applyBorder="1" applyAlignment="1" applyProtection="1">
      <alignment horizontal="center" vertical="center"/>
      <protection locked="0"/>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 fillId="0" borderId="11" xfId="0" applyFont="1" applyBorder="1" applyAlignment="1" applyProtection="1">
      <alignment wrapText="1"/>
      <protection locked="0"/>
    </xf>
    <xf numFmtId="0" fontId="5" fillId="0" borderId="15" xfId="0" applyFont="1" applyBorder="1" applyAlignment="1" applyProtection="1">
      <alignment wrapText="1"/>
      <protection locked="0"/>
    </xf>
    <xf numFmtId="0" fontId="0" fillId="0" borderId="23" xfId="0" applyBorder="1" applyAlignment="1">
      <alignment/>
    </xf>
    <xf numFmtId="0" fontId="5" fillId="0" borderId="11"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0" fillId="0" borderId="15" xfId="0" applyBorder="1" applyAlignment="1" applyProtection="1">
      <alignment vertical="center"/>
      <protection locked="0"/>
    </xf>
    <xf numFmtId="0" fontId="5" fillId="0" borderId="11" xfId="0" applyFont="1" applyBorder="1" applyAlignment="1" applyProtection="1">
      <alignment horizontal="left" wrapText="1"/>
      <protection locked="0"/>
    </xf>
    <xf numFmtId="0" fontId="5" fillId="0" borderId="15" xfId="0" applyFont="1" applyBorder="1" applyAlignment="1" applyProtection="1">
      <alignment horizontal="left" wrapText="1"/>
      <protection locked="0"/>
    </xf>
    <xf numFmtId="0" fontId="0" fillId="0" borderId="15" xfId="0" applyBorder="1" applyAlignment="1" applyProtection="1">
      <alignment/>
      <protection locked="0"/>
    </xf>
    <xf numFmtId="0" fontId="6" fillId="35" borderId="11" xfId="0" applyFont="1" applyFill="1" applyBorder="1" applyAlignment="1" applyProtection="1">
      <alignment horizontal="center" vertical="center" wrapText="1"/>
      <protection locked="0"/>
    </xf>
    <xf numFmtId="0" fontId="6" fillId="35" borderId="15" xfId="0" applyFont="1" applyFill="1" applyBorder="1" applyAlignment="1" applyProtection="1">
      <alignment horizontal="center" vertical="center" wrapText="1"/>
      <protection locked="0"/>
    </xf>
    <xf numFmtId="0" fontId="0" fillId="0" borderId="23" xfId="0" applyBorder="1" applyAlignment="1">
      <alignment horizontal="center" vertical="center" wrapText="1"/>
    </xf>
    <xf numFmtId="0" fontId="6" fillId="35" borderId="10" xfId="0"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wrapText="1"/>
      <protection locked="0"/>
    </xf>
    <xf numFmtId="0" fontId="5" fillId="0" borderId="10" xfId="0" applyFont="1" applyBorder="1" applyAlignment="1" applyProtection="1">
      <alignment wrapText="1"/>
      <protection locked="0"/>
    </xf>
    <xf numFmtId="0" fontId="5" fillId="0" borderId="10" xfId="0" applyFont="1" applyBorder="1" applyAlignment="1" applyProtection="1">
      <alignment vertical="center" wrapText="1"/>
      <protection locked="0"/>
    </xf>
    <xf numFmtId="0" fontId="0" fillId="0" borderId="10" xfId="0" applyBorder="1" applyAlignment="1" applyProtection="1">
      <alignment vertical="center"/>
      <protection locked="0"/>
    </xf>
    <xf numFmtId="0" fontId="5" fillId="0" borderId="10" xfId="0" applyFont="1" applyBorder="1" applyAlignment="1" applyProtection="1">
      <alignment horizontal="left" wrapText="1"/>
      <protection locked="0"/>
    </xf>
    <xf numFmtId="0" fontId="5" fillId="0" borderId="10" xfId="0" applyFont="1" applyBorder="1" applyAlignment="1" applyProtection="1">
      <alignment horizontal="left" wrapText="1"/>
      <protection locked="0"/>
    </xf>
    <xf numFmtId="0" fontId="0" fillId="0" borderId="10" xfId="0" applyBorder="1" applyAlignment="1" applyProtection="1">
      <alignment/>
      <protection locked="0"/>
    </xf>
    <xf numFmtId="0" fontId="6" fillId="35" borderId="10" xfId="0" applyFont="1" applyFill="1" applyBorder="1" applyAlignment="1" applyProtection="1">
      <alignment horizontal="center" vertical="center"/>
      <protection locked="0"/>
    </xf>
    <xf numFmtId="0" fontId="0" fillId="0" borderId="0" xfId="0" applyFont="1" applyAlignment="1">
      <alignment/>
    </xf>
    <xf numFmtId="3" fontId="5" fillId="0" borderId="10" xfId="48" applyNumberFormat="1" applyFont="1" applyFill="1" applyBorder="1" applyAlignment="1" applyProtection="1" quotePrefix="1">
      <alignment horizontal="left" vertical="distributed"/>
      <protection locked="0"/>
    </xf>
    <xf numFmtId="0" fontId="0" fillId="0" borderId="10" xfId="0" applyBorder="1" applyAlignment="1">
      <alignment/>
    </xf>
    <xf numFmtId="0" fontId="5" fillId="0" borderId="0" xfId="0" applyFont="1" applyFill="1" applyBorder="1" applyAlignment="1" applyProtection="1">
      <alignment horizontal="left" vertical="center" wrapText="1"/>
      <protection locked="0"/>
    </xf>
    <xf numFmtId="2" fontId="0" fillId="0" borderId="0" xfId="0" applyNumberFormat="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96"/>
  <sheetViews>
    <sheetView zoomScale="110" zoomScaleNormal="110" zoomScalePageLayoutView="0" workbookViewId="0" topLeftCell="A1">
      <selection activeCell="A122" sqref="A122"/>
    </sheetView>
  </sheetViews>
  <sheetFormatPr defaultColWidth="8.8515625" defaultRowHeight="12.75"/>
  <cols>
    <col min="1" max="2" width="38.28125" style="4" customWidth="1"/>
    <col min="3" max="3" width="41.57421875" style="4" customWidth="1"/>
    <col min="4" max="4" width="0.13671875" style="4" customWidth="1"/>
    <col min="5" max="5" width="42.7109375" style="4" customWidth="1"/>
    <col min="6" max="6" width="8.8515625" style="4" customWidth="1"/>
    <col min="7" max="7" width="9.7109375" style="4" bestFit="1" customWidth="1"/>
    <col min="8" max="8" width="10.7109375" style="4" bestFit="1" customWidth="1"/>
    <col min="9" max="16384" width="8.8515625" style="4" customWidth="1"/>
  </cols>
  <sheetData>
    <row r="1" spans="1:5" s="2" customFormat="1" ht="33" customHeight="1">
      <c r="A1" s="52" t="s">
        <v>2</v>
      </c>
      <c r="B1" s="53"/>
      <c r="C1" s="53"/>
      <c r="D1" s="53"/>
      <c r="E1" s="54"/>
    </row>
    <row r="2" spans="1:5" s="2" customFormat="1" ht="1.5" customHeight="1">
      <c r="A2" s="55"/>
      <c r="B2" s="56"/>
      <c r="C2" s="56"/>
      <c r="D2" s="56"/>
      <c r="E2" s="57"/>
    </row>
    <row r="3" spans="1:5" s="2" customFormat="1" ht="48" customHeight="1">
      <c r="A3" s="67" t="s">
        <v>272</v>
      </c>
      <c r="B3" s="68"/>
      <c r="C3" s="68"/>
      <c r="D3" s="68"/>
      <c r="E3" s="69"/>
    </row>
    <row r="4" spans="1:5" ht="46.5" customHeight="1">
      <c r="A4" s="58" t="s">
        <v>3</v>
      </c>
      <c r="B4" s="59"/>
      <c r="C4" s="59"/>
      <c r="D4" s="59"/>
      <c r="E4" s="60"/>
    </row>
    <row r="5" spans="1:5" s="7" customFormat="1" ht="69.75" customHeight="1">
      <c r="A5" s="61" t="s">
        <v>273</v>
      </c>
      <c r="B5" s="62"/>
      <c r="C5" s="63"/>
      <c r="D5" s="63"/>
      <c r="E5" s="60"/>
    </row>
    <row r="6" spans="1:5" s="7" customFormat="1" ht="78.75" customHeight="1">
      <c r="A6" s="64" t="s">
        <v>4</v>
      </c>
      <c r="B6" s="65"/>
      <c r="C6" s="66"/>
      <c r="D6" s="66"/>
      <c r="E6" s="60"/>
    </row>
    <row r="7" spans="1:5" ht="30" customHeight="1" hidden="1">
      <c r="A7" s="11"/>
      <c r="B7" s="11"/>
      <c r="C7" s="13"/>
      <c r="D7" s="12"/>
      <c r="E7" s="3"/>
    </row>
    <row r="8" spans="1:5" ht="44.25" customHeight="1">
      <c r="A8" s="9" t="s">
        <v>8</v>
      </c>
      <c r="B8" s="9" t="s">
        <v>120</v>
      </c>
      <c r="C8" s="10" t="s">
        <v>9</v>
      </c>
      <c r="D8" s="8" t="s">
        <v>1</v>
      </c>
      <c r="E8" s="9" t="s">
        <v>7</v>
      </c>
    </row>
    <row r="9" spans="1:5" ht="39.75" customHeight="1">
      <c r="A9" s="9" t="s">
        <v>1</v>
      </c>
      <c r="B9" s="9" t="s">
        <v>0</v>
      </c>
      <c r="C9" s="8" t="s">
        <v>5</v>
      </c>
      <c r="D9" s="8"/>
      <c r="E9" s="9"/>
    </row>
    <row r="10" spans="1:8" ht="15">
      <c r="A10" s="29" t="s">
        <v>106</v>
      </c>
      <c r="B10" s="29" t="s">
        <v>11</v>
      </c>
      <c r="C10" s="29">
        <v>1096.3333333333335</v>
      </c>
      <c r="D10" s="29"/>
      <c r="E10" s="29">
        <v>1096.3333333333335</v>
      </c>
      <c r="F10" s="23"/>
      <c r="G10" s="21"/>
      <c r="H10" s="17"/>
    </row>
    <row r="11" spans="1:8" ht="15">
      <c r="A11" s="29" t="s">
        <v>55</v>
      </c>
      <c r="B11" s="29" t="s">
        <v>11</v>
      </c>
      <c r="C11" s="29">
        <v>1850</v>
      </c>
      <c r="D11" s="29"/>
      <c r="E11" s="29">
        <v>1850</v>
      </c>
      <c r="F11" s="29"/>
      <c r="G11" s="29"/>
      <c r="H11" s="17"/>
    </row>
    <row r="12" spans="1:8" ht="15">
      <c r="A12" s="29" t="s">
        <v>56</v>
      </c>
      <c r="B12" s="29" t="s">
        <v>11</v>
      </c>
      <c r="C12" s="29">
        <v>1874.6666666666667</v>
      </c>
      <c r="D12" s="29"/>
      <c r="E12" s="29">
        <v>1874.6666666666667</v>
      </c>
      <c r="F12" s="29"/>
      <c r="G12" s="29"/>
      <c r="H12" s="22"/>
    </row>
    <row r="13" spans="1:8" ht="15">
      <c r="A13" s="29" t="s">
        <v>57</v>
      </c>
      <c r="B13" s="29" t="s">
        <v>11</v>
      </c>
      <c r="C13" s="29">
        <v>1800.6666666666667</v>
      </c>
      <c r="D13" s="29"/>
      <c r="E13" s="29">
        <v>1800.6666666666667</v>
      </c>
      <c r="F13" s="29"/>
      <c r="G13" s="29"/>
      <c r="H13" s="17"/>
    </row>
    <row r="14" spans="1:8" ht="15">
      <c r="A14" s="29" t="s">
        <v>107</v>
      </c>
      <c r="B14" s="29" t="s">
        <v>11</v>
      </c>
      <c r="C14" s="29">
        <v>1380</v>
      </c>
      <c r="D14" s="29"/>
      <c r="E14" s="29">
        <v>1380</v>
      </c>
      <c r="F14" s="29"/>
      <c r="G14" s="29"/>
      <c r="H14" s="17"/>
    </row>
    <row r="15" spans="1:8" ht="15">
      <c r="A15" s="29" t="s">
        <v>58</v>
      </c>
      <c r="B15" s="29" t="s">
        <v>11</v>
      </c>
      <c r="C15" s="29">
        <v>1750.0000000000002</v>
      </c>
      <c r="D15" s="29"/>
      <c r="E15" s="29">
        <v>1750.0000000000002</v>
      </c>
      <c r="F15" s="29"/>
      <c r="G15" s="29"/>
      <c r="H15" s="22"/>
    </row>
    <row r="16" spans="1:8" ht="15">
      <c r="A16" s="29" t="s">
        <v>59</v>
      </c>
      <c r="B16" s="29" t="s">
        <v>11</v>
      </c>
      <c r="C16" s="29">
        <v>1700</v>
      </c>
      <c r="D16" s="29"/>
      <c r="E16" s="29">
        <v>1700</v>
      </c>
      <c r="F16" s="29"/>
      <c r="G16" s="29"/>
      <c r="H16" s="17"/>
    </row>
    <row r="17" spans="1:8" ht="15">
      <c r="A17" s="29" t="s">
        <v>108</v>
      </c>
      <c r="B17" s="29" t="s">
        <v>11</v>
      </c>
      <c r="C17" s="29">
        <v>1119.3333333333335</v>
      </c>
      <c r="D17" s="29"/>
      <c r="E17" s="29">
        <v>1119.3333333333335</v>
      </c>
      <c r="F17" s="29"/>
      <c r="G17" s="29"/>
      <c r="H17" s="17"/>
    </row>
    <row r="18" spans="1:8" ht="15">
      <c r="A18" s="29" t="s">
        <v>60</v>
      </c>
      <c r="B18" s="29" t="s">
        <v>11</v>
      </c>
      <c r="C18" s="29">
        <v>1700</v>
      </c>
      <c r="D18" s="29"/>
      <c r="E18" s="29">
        <v>1700</v>
      </c>
      <c r="F18" s="29"/>
      <c r="G18" s="29"/>
      <c r="H18" s="17"/>
    </row>
    <row r="19" spans="1:8" ht="15">
      <c r="A19" s="29" t="s">
        <v>61</v>
      </c>
      <c r="B19" s="29" t="s">
        <v>11</v>
      </c>
      <c r="C19" s="29">
        <v>1620.6666666666667</v>
      </c>
      <c r="D19" s="29"/>
      <c r="E19" s="29">
        <v>1620.6666666666667</v>
      </c>
      <c r="F19" s="29"/>
      <c r="G19" s="29"/>
      <c r="H19" s="17"/>
    </row>
    <row r="20" spans="1:8" ht="15">
      <c r="A20" s="29" t="s">
        <v>62</v>
      </c>
      <c r="B20" s="29" t="s">
        <v>11</v>
      </c>
      <c r="C20" s="29">
        <v>1763.6666666666667</v>
      </c>
      <c r="D20" s="29"/>
      <c r="E20" s="29">
        <v>1763.6666666666667</v>
      </c>
      <c r="F20" s="29"/>
      <c r="G20" s="29"/>
      <c r="H20" s="17"/>
    </row>
    <row r="21" spans="1:8" ht="15">
      <c r="A21" s="29" t="s">
        <v>63</v>
      </c>
      <c r="B21" s="29" t="s">
        <v>11</v>
      </c>
      <c r="C21" s="29">
        <v>1484.6666666666667</v>
      </c>
      <c r="D21" s="29"/>
      <c r="E21" s="29">
        <v>1484.6666666666667</v>
      </c>
      <c r="F21" s="29"/>
      <c r="G21" s="29"/>
      <c r="H21" s="17"/>
    </row>
    <row r="22" spans="1:8" ht="15">
      <c r="A22" s="29" t="s">
        <v>64</v>
      </c>
      <c r="B22" s="29" t="s">
        <v>11</v>
      </c>
      <c r="C22" s="29">
        <v>1924</v>
      </c>
      <c r="D22" s="29"/>
      <c r="E22" s="29">
        <v>1924</v>
      </c>
      <c r="F22" s="29"/>
      <c r="G22" s="29"/>
      <c r="H22" s="22"/>
    </row>
    <row r="23" spans="1:8" ht="15">
      <c r="A23" s="29" t="s">
        <v>65</v>
      </c>
      <c r="B23" s="29" t="s">
        <v>11</v>
      </c>
      <c r="C23" s="29">
        <v>1813</v>
      </c>
      <c r="D23" s="29"/>
      <c r="E23" s="29">
        <v>1813</v>
      </c>
      <c r="F23" s="29"/>
      <c r="G23" s="29"/>
      <c r="H23" s="17"/>
    </row>
    <row r="24" spans="1:8" ht="15">
      <c r="A24" s="29" t="s">
        <v>109</v>
      </c>
      <c r="B24" s="29" t="s">
        <v>11</v>
      </c>
      <c r="C24" s="29">
        <v>1165.3333333333335</v>
      </c>
      <c r="D24" s="29"/>
      <c r="E24" s="29">
        <v>1165.3333333333335</v>
      </c>
      <c r="F24" s="29"/>
      <c r="G24" s="29"/>
      <c r="H24" s="17"/>
    </row>
    <row r="25" spans="1:8" ht="15">
      <c r="A25" s="29" t="s">
        <v>66</v>
      </c>
      <c r="B25" s="29" t="s">
        <v>11</v>
      </c>
      <c r="C25" s="29">
        <v>1666</v>
      </c>
      <c r="D25" s="29"/>
      <c r="E25" s="29">
        <v>1666</v>
      </c>
      <c r="F25" s="29"/>
      <c r="G25" s="29"/>
      <c r="H25" s="17"/>
    </row>
    <row r="26" spans="1:8" ht="15">
      <c r="A26" s="29" t="s">
        <v>67</v>
      </c>
      <c r="B26" s="29" t="s">
        <v>11</v>
      </c>
      <c r="C26" s="29">
        <v>1980</v>
      </c>
      <c r="D26" s="29"/>
      <c r="E26" s="29">
        <v>1980</v>
      </c>
      <c r="F26" s="29"/>
      <c r="G26" s="29"/>
      <c r="H26" s="17"/>
    </row>
    <row r="27" spans="1:8" ht="15">
      <c r="A27" s="29" t="s">
        <v>68</v>
      </c>
      <c r="B27" s="29" t="s">
        <v>11</v>
      </c>
      <c r="C27" s="29">
        <v>1700</v>
      </c>
      <c r="D27" s="29"/>
      <c r="E27" s="29">
        <v>1700</v>
      </c>
      <c r="F27" s="29"/>
      <c r="G27" s="29"/>
      <c r="H27" s="17"/>
    </row>
    <row r="28" spans="1:8" ht="15">
      <c r="A28" s="29" t="s">
        <v>69</v>
      </c>
      <c r="B28" s="29" t="s">
        <v>11</v>
      </c>
      <c r="C28" s="29">
        <v>1665</v>
      </c>
      <c r="D28" s="29"/>
      <c r="E28" s="29">
        <v>1665</v>
      </c>
      <c r="F28" s="29"/>
      <c r="G28" s="29"/>
      <c r="H28" s="17"/>
    </row>
    <row r="29" spans="1:8" ht="15">
      <c r="A29" s="29" t="s">
        <v>70</v>
      </c>
      <c r="B29" s="29" t="s">
        <v>11</v>
      </c>
      <c r="C29" s="29">
        <v>1484.6666666666667</v>
      </c>
      <c r="D29" s="29"/>
      <c r="E29" s="29">
        <v>1484.6666666666667</v>
      </c>
      <c r="F29" s="29"/>
      <c r="G29" s="29"/>
      <c r="H29" s="17"/>
    </row>
    <row r="30" spans="1:8" ht="15">
      <c r="A30" s="29" t="s">
        <v>71</v>
      </c>
      <c r="B30" s="29" t="s">
        <v>11</v>
      </c>
      <c r="C30" s="29">
        <v>2040</v>
      </c>
      <c r="D30" s="29"/>
      <c r="E30" s="29">
        <v>2040</v>
      </c>
      <c r="F30" s="29"/>
      <c r="G30" s="29"/>
      <c r="H30" s="17"/>
    </row>
    <row r="31" spans="1:8" ht="15">
      <c r="A31" s="29" t="s">
        <v>110</v>
      </c>
      <c r="B31" s="29" t="s">
        <v>11</v>
      </c>
      <c r="C31" s="29">
        <v>1119.3333333333335</v>
      </c>
      <c r="D31" s="29"/>
      <c r="E31" s="29">
        <v>1119.3333333333335</v>
      </c>
      <c r="F31" s="29"/>
      <c r="G31" s="29"/>
      <c r="H31" s="17"/>
    </row>
    <row r="32" spans="1:8" ht="15">
      <c r="A32" s="29" t="s">
        <v>111</v>
      </c>
      <c r="B32" s="29" t="s">
        <v>11</v>
      </c>
      <c r="C32" s="29">
        <v>1295.6666666666667</v>
      </c>
      <c r="D32" s="29"/>
      <c r="E32" s="29">
        <v>1295.6666666666667</v>
      </c>
      <c r="F32" s="29"/>
      <c r="G32" s="29"/>
      <c r="H32" s="17"/>
    </row>
    <row r="33" spans="1:8" ht="15">
      <c r="A33" s="29" t="s">
        <v>72</v>
      </c>
      <c r="B33" s="29" t="s">
        <v>11</v>
      </c>
      <c r="C33" s="29">
        <v>1640.3333333333335</v>
      </c>
      <c r="D33" s="29"/>
      <c r="E33" s="29">
        <v>1640.3333333333335</v>
      </c>
      <c r="F33" s="29"/>
      <c r="G33" s="29"/>
      <c r="H33" s="17"/>
    </row>
    <row r="34" spans="1:8" ht="15">
      <c r="A34" s="29" t="s">
        <v>73</v>
      </c>
      <c r="B34" s="29" t="s">
        <v>11</v>
      </c>
      <c r="C34" s="29">
        <v>1950</v>
      </c>
      <c r="D34" s="29"/>
      <c r="E34" s="29">
        <v>1950</v>
      </c>
      <c r="F34" s="29"/>
      <c r="G34" s="29"/>
      <c r="H34" s="17"/>
    </row>
    <row r="35" spans="1:8" ht="15">
      <c r="A35" s="29" t="s">
        <v>74</v>
      </c>
      <c r="B35" s="29" t="s">
        <v>11</v>
      </c>
      <c r="C35" s="29">
        <v>1668.3333333333335</v>
      </c>
      <c r="D35" s="29"/>
      <c r="E35" s="29">
        <v>1668.3333333333335</v>
      </c>
      <c r="F35" s="29"/>
      <c r="G35" s="29"/>
      <c r="H35" s="17"/>
    </row>
    <row r="36" spans="1:8" ht="15">
      <c r="A36" s="29" t="s">
        <v>75</v>
      </c>
      <c r="B36" s="29" t="s">
        <v>11</v>
      </c>
      <c r="C36" s="29">
        <v>1915.3333333333335</v>
      </c>
      <c r="D36" s="29"/>
      <c r="E36" s="29">
        <v>1915.3333333333335</v>
      </c>
      <c r="F36" s="29"/>
      <c r="G36" s="29"/>
      <c r="H36" s="17"/>
    </row>
    <row r="37" spans="1:8" ht="15">
      <c r="A37" s="29" t="s">
        <v>76</v>
      </c>
      <c r="B37" s="29" t="s">
        <v>11</v>
      </c>
      <c r="C37" s="29">
        <v>1960</v>
      </c>
      <c r="D37" s="29"/>
      <c r="E37" s="29">
        <v>1960</v>
      </c>
      <c r="F37" s="29"/>
      <c r="G37" s="29"/>
      <c r="H37" s="17"/>
    </row>
    <row r="38" spans="1:8" ht="15">
      <c r="A38" s="29" t="s">
        <v>77</v>
      </c>
      <c r="B38" s="29" t="s">
        <v>11</v>
      </c>
      <c r="C38" s="29">
        <v>1691.6666666666667</v>
      </c>
      <c r="D38" s="29"/>
      <c r="E38" s="29">
        <v>1691.6666666666667</v>
      </c>
      <c r="F38" s="29"/>
      <c r="G38" s="29"/>
      <c r="H38" s="17"/>
    </row>
    <row r="39" spans="1:8" ht="15">
      <c r="A39" s="29" t="s">
        <v>78</v>
      </c>
      <c r="B39" s="29" t="s">
        <v>11</v>
      </c>
      <c r="C39" s="29">
        <v>1703.3333333333335</v>
      </c>
      <c r="D39" s="29"/>
      <c r="E39" s="29">
        <v>1703.3333333333335</v>
      </c>
      <c r="F39" s="29"/>
      <c r="G39" s="29"/>
      <c r="H39" s="17"/>
    </row>
    <row r="40" spans="1:8" ht="15">
      <c r="A40" s="29" t="s">
        <v>79</v>
      </c>
      <c r="B40" s="29" t="s">
        <v>11</v>
      </c>
      <c r="C40" s="29">
        <v>1800</v>
      </c>
      <c r="D40" s="29"/>
      <c r="E40" s="29">
        <v>1800</v>
      </c>
      <c r="F40" s="29"/>
      <c r="G40" s="29"/>
      <c r="H40" s="17"/>
    </row>
    <row r="41" spans="1:8" ht="15">
      <c r="A41" s="29" t="s">
        <v>112</v>
      </c>
      <c r="B41" s="29" t="s">
        <v>11</v>
      </c>
      <c r="C41" s="29">
        <v>1311</v>
      </c>
      <c r="D41" s="29"/>
      <c r="E41" s="29">
        <v>1311</v>
      </c>
      <c r="F41" s="29"/>
      <c r="G41" s="29"/>
      <c r="H41" s="17"/>
    </row>
    <row r="42" spans="1:8" ht="15">
      <c r="A42" s="29" t="s">
        <v>113</v>
      </c>
      <c r="B42" s="29" t="s">
        <v>11</v>
      </c>
      <c r="C42" s="29">
        <v>1058</v>
      </c>
      <c r="D42" s="29"/>
      <c r="E42" s="29">
        <v>1058</v>
      </c>
      <c r="F42" s="29"/>
      <c r="G42" s="29"/>
      <c r="H42" s="17"/>
    </row>
    <row r="43" spans="1:8" ht="15">
      <c r="A43" s="29" t="s">
        <v>80</v>
      </c>
      <c r="B43" s="29" t="s">
        <v>11</v>
      </c>
      <c r="C43" s="29">
        <v>1668</v>
      </c>
      <c r="D43" s="29"/>
      <c r="E43" s="29">
        <v>1668</v>
      </c>
      <c r="F43" s="29"/>
      <c r="G43" s="29"/>
      <c r="H43" s="17"/>
    </row>
    <row r="44" spans="1:8" ht="15">
      <c r="A44" s="29" t="s">
        <v>114</v>
      </c>
      <c r="B44" s="29" t="s">
        <v>11</v>
      </c>
      <c r="C44" s="29">
        <v>1081</v>
      </c>
      <c r="D44" s="29"/>
      <c r="E44" s="29">
        <v>1081</v>
      </c>
      <c r="F44" s="29"/>
      <c r="G44" s="29"/>
      <c r="H44" s="17"/>
    </row>
    <row r="45" spans="1:8" ht="15">
      <c r="A45" s="29" t="s">
        <v>81</v>
      </c>
      <c r="B45" s="29" t="s">
        <v>11</v>
      </c>
      <c r="C45" s="29">
        <v>1971.666666666667</v>
      </c>
      <c r="D45" s="29"/>
      <c r="E45" s="29">
        <v>1971.666666666667</v>
      </c>
      <c r="F45" s="29"/>
      <c r="G45" s="29"/>
      <c r="H45" s="22"/>
    </row>
    <row r="46" spans="1:8" ht="15">
      <c r="A46" s="29" t="s">
        <v>115</v>
      </c>
      <c r="B46" s="29" t="s">
        <v>11</v>
      </c>
      <c r="C46" s="29">
        <v>1127</v>
      </c>
      <c r="D46" s="29"/>
      <c r="E46" s="29">
        <v>1127</v>
      </c>
      <c r="F46" s="29"/>
      <c r="G46" s="29"/>
      <c r="H46" s="17"/>
    </row>
    <row r="47" spans="1:8" ht="15">
      <c r="A47" s="29" t="s">
        <v>116</v>
      </c>
      <c r="B47" s="29" t="s">
        <v>11</v>
      </c>
      <c r="C47" s="29">
        <v>1295.6666666666667</v>
      </c>
      <c r="D47" s="29"/>
      <c r="E47" s="29">
        <v>1295.6666666666667</v>
      </c>
      <c r="F47" s="29"/>
      <c r="G47" s="29"/>
      <c r="H47" s="17"/>
    </row>
    <row r="48" spans="1:8" ht="15">
      <c r="A48" s="29" t="s">
        <v>82</v>
      </c>
      <c r="B48" s="29" t="s">
        <v>11</v>
      </c>
      <c r="C48" s="29">
        <v>2009.0000000000002</v>
      </c>
      <c r="D48" s="29"/>
      <c r="E48" s="29">
        <v>2009.0000000000002</v>
      </c>
      <c r="F48" s="29"/>
      <c r="G48" s="29"/>
      <c r="H48" s="17"/>
    </row>
    <row r="49" spans="1:8" ht="15">
      <c r="A49" s="29" t="s">
        <v>83</v>
      </c>
      <c r="B49" s="29" t="s">
        <v>11</v>
      </c>
      <c r="C49" s="29">
        <v>1360</v>
      </c>
      <c r="D49" s="29"/>
      <c r="E49" s="29">
        <v>1360</v>
      </c>
      <c r="F49" s="29"/>
      <c r="G49" s="29"/>
      <c r="H49" s="17"/>
    </row>
    <row r="50" spans="1:8" ht="15">
      <c r="A50" s="29" t="s">
        <v>84</v>
      </c>
      <c r="B50" s="29" t="s">
        <v>11</v>
      </c>
      <c r="C50" s="29">
        <v>1750.0000000000002</v>
      </c>
      <c r="D50" s="29"/>
      <c r="E50" s="29">
        <v>1750.0000000000002</v>
      </c>
      <c r="F50" s="29"/>
      <c r="G50" s="29"/>
      <c r="H50" s="17"/>
    </row>
    <row r="51" spans="1:8" ht="15">
      <c r="A51" s="29" t="s">
        <v>85</v>
      </c>
      <c r="B51" s="29" t="s">
        <v>11</v>
      </c>
      <c r="C51" s="29">
        <v>1700</v>
      </c>
      <c r="D51" s="29"/>
      <c r="E51" s="29">
        <v>1700</v>
      </c>
      <c r="F51" s="29"/>
      <c r="G51" s="29"/>
      <c r="H51" s="17"/>
    </row>
    <row r="52" spans="1:8" ht="15">
      <c r="A52" s="29" t="s">
        <v>86</v>
      </c>
      <c r="B52" s="29" t="s">
        <v>11</v>
      </c>
      <c r="C52" s="29">
        <v>1995.3333333333335</v>
      </c>
      <c r="D52" s="29"/>
      <c r="E52" s="29">
        <v>1995.3333333333335</v>
      </c>
      <c r="F52" s="29"/>
      <c r="G52" s="29"/>
      <c r="H52" s="17"/>
    </row>
    <row r="53" spans="1:8" ht="15">
      <c r="A53" s="29" t="s">
        <v>117</v>
      </c>
      <c r="B53" s="29" t="s">
        <v>11</v>
      </c>
      <c r="C53" s="29">
        <v>1150</v>
      </c>
      <c r="D53" s="29"/>
      <c r="E53" s="29">
        <v>1150</v>
      </c>
      <c r="F53" s="29"/>
      <c r="G53" s="29"/>
      <c r="H53" s="20"/>
    </row>
    <row r="54" spans="1:8" ht="15">
      <c r="A54" s="29" t="s">
        <v>87</v>
      </c>
      <c r="B54" s="29" t="s">
        <v>11</v>
      </c>
      <c r="C54" s="29">
        <v>1800</v>
      </c>
      <c r="D54" s="29"/>
      <c r="E54" s="29">
        <v>1800</v>
      </c>
      <c r="F54" s="29"/>
      <c r="G54" s="29"/>
      <c r="H54" s="17"/>
    </row>
    <row r="55" spans="1:8" ht="15">
      <c r="A55" s="29" t="s">
        <v>88</v>
      </c>
      <c r="B55" s="29" t="s">
        <v>11</v>
      </c>
      <c r="C55" s="29">
        <v>1738.3333333333335</v>
      </c>
      <c r="D55" s="29"/>
      <c r="E55" s="29">
        <v>1738.3333333333335</v>
      </c>
      <c r="F55" s="29"/>
      <c r="G55" s="29"/>
      <c r="H55" s="17"/>
    </row>
    <row r="56" spans="1:8" ht="15">
      <c r="A56" s="29" t="s">
        <v>89</v>
      </c>
      <c r="B56" s="29" t="s">
        <v>11</v>
      </c>
      <c r="C56" s="29">
        <v>2030.0000000000002</v>
      </c>
      <c r="D56" s="29"/>
      <c r="E56" s="29">
        <v>2030.0000000000002</v>
      </c>
      <c r="F56" s="23"/>
      <c r="G56" s="20"/>
      <c r="H56" s="17"/>
    </row>
    <row r="57" spans="1:8" ht="15">
      <c r="A57" s="29" t="s">
        <v>90</v>
      </c>
      <c r="B57" s="29" t="s">
        <v>11</v>
      </c>
      <c r="C57" s="29">
        <v>1571.6666666666667</v>
      </c>
      <c r="D57" s="29"/>
      <c r="E57" s="29">
        <v>1571.6666666666667</v>
      </c>
      <c r="F57" s="23"/>
      <c r="G57" s="21"/>
      <c r="H57" s="17"/>
    </row>
    <row r="58" spans="1:8" ht="15">
      <c r="A58" s="29" t="s">
        <v>91</v>
      </c>
      <c r="B58" s="29" t="s">
        <v>11</v>
      </c>
      <c r="C58" s="29">
        <v>1652.6666666666667</v>
      </c>
      <c r="D58" s="29"/>
      <c r="E58" s="29">
        <v>1652.6666666666667</v>
      </c>
      <c r="F58" s="23"/>
      <c r="G58" s="21"/>
      <c r="H58" s="17"/>
    </row>
    <row r="59" spans="1:8" ht="15">
      <c r="A59" s="29" t="s">
        <v>92</v>
      </c>
      <c r="B59" s="29" t="s">
        <v>11</v>
      </c>
      <c r="C59" s="29">
        <v>2050</v>
      </c>
      <c r="D59" s="29"/>
      <c r="E59" s="29">
        <v>2050</v>
      </c>
      <c r="F59" s="23"/>
      <c r="G59" s="20"/>
      <c r="H59" s="17"/>
    </row>
    <row r="60" spans="1:8" ht="15">
      <c r="A60" s="29" t="s">
        <v>93</v>
      </c>
      <c r="B60" s="29" t="s">
        <v>11</v>
      </c>
      <c r="C60" s="29">
        <v>2040</v>
      </c>
      <c r="D60" s="29"/>
      <c r="E60" s="29">
        <v>2040</v>
      </c>
      <c r="F60" s="23"/>
      <c r="G60" s="21"/>
      <c r="H60" s="17"/>
    </row>
    <row r="61" spans="1:8" ht="15">
      <c r="A61" s="29" t="s">
        <v>94</v>
      </c>
      <c r="B61" s="29" t="s">
        <v>11</v>
      </c>
      <c r="C61" s="29">
        <v>2220</v>
      </c>
      <c r="D61" s="29"/>
      <c r="E61" s="29">
        <v>2220</v>
      </c>
      <c r="F61" s="23"/>
      <c r="G61" s="20"/>
      <c r="H61" s="17"/>
    </row>
    <row r="62" spans="1:8" ht="15">
      <c r="A62" s="29" t="s">
        <v>95</v>
      </c>
      <c r="B62" s="29" t="s">
        <v>11</v>
      </c>
      <c r="C62" s="29">
        <v>2220</v>
      </c>
      <c r="D62" s="29"/>
      <c r="E62" s="29">
        <v>2220</v>
      </c>
      <c r="F62" s="23"/>
      <c r="G62" s="20"/>
      <c r="H62" s="17"/>
    </row>
    <row r="63" spans="1:8" ht="15">
      <c r="A63" s="29" t="s">
        <v>31</v>
      </c>
      <c r="B63" s="29" t="s">
        <v>11</v>
      </c>
      <c r="C63" s="29">
        <v>2184</v>
      </c>
      <c r="D63" s="29"/>
      <c r="E63" s="29">
        <v>2184</v>
      </c>
      <c r="F63" s="23"/>
      <c r="G63" s="20"/>
      <c r="H63" s="17"/>
    </row>
    <row r="64" spans="1:8" ht="15">
      <c r="A64" s="29" t="s">
        <v>38</v>
      </c>
      <c r="B64" s="29" t="s">
        <v>11</v>
      </c>
      <c r="C64" s="29">
        <v>3453.3333333333335</v>
      </c>
      <c r="D64" s="29"/>
      <c r="E64" s="29">
        <v>3453.3333333333335</v>
      </c>
      <c r="F64" s="23"/>
      <c r="G64" s="20"/>
      <c r="H64" s="22"/>
    </row>
    <row r="65" spans="1:8" ht="15">
      <c r="A65" s="29"/>
      <c r="B65" s="29"/>
      <c r="C65" s="29"/>
      <c r="D65" s="29"/>
      <c r="E65" s="29"/>
      <c r="F65" s="19"/>
      <c r="G65" s="19"/>
      <c r="H65" s="19"/>
    </row>
    <row r="66" spans="1:5" ht="58.5" customHeight="1">
      <c r="A66" s="8" t="s">
        <v>8</v>
      </c>
      <c r="B66" s="9" t="s">
        <v>119</v>
      </c>
      <c r="C66" s="10" t="s">
        <v>9</v>
      </c>
      <c r="D66" s="8" t="s">
        <v>1</v>
      </c>
      <c r="E66" s="9" t="s">
        <v>7</v>
      </c>
    </row>
    <row r="67" spans="1:7" ht="15">
      <c r="A67" s="9" t="s">
        <v>1</v>
      </c>
      <c r="B67" s="9" t="s">
        <v>0</v>
      </c>
      <c r="C67" s="8"/>
      <c r="D67" s="8"/>
      <c r="E67" s="18"/>
      <c r="F67" s="19"/>
      <c r="G67" s="19"/>
    </row>
    <row r="68" spans="1:7" ht="12.75">
      <c r="A68" s="31"/>
      <c r="F68" s="24"/>
      <c r="G68" s="19"/>
    </row>
    <row r="69" spans="1:7" ht="15">
      <c r="A69" s="29" t="s">
        <v>122</v>
      </c>
      <c r="B69" s="27" t="s">
        <v>12</v>
      </c>
      <c r="C69" s="29">
        <v>1952</v>
      </c>
      <c r="D69" s="29" t="s">
        <v>123</v>
      </c>
      <c r="E69" s="29"/>
      <c r="F69" s="26"/>
      <c r="G69" s="19"/>
    </row>
    <row r="70" spans="1:7" ht="15">
      <c r="A70" s="29" t="s">
        <v>124</v>
      </c>
      <c r="B70" s="27" t="s">
        <v>12</v>
      </c>
      <c r="C70" s="29">
        <v>1720</v>
      </c>
      <c r="D70" s="29" t="s">
        <v>125</v>
      </c>
      <c r="E70" s="29"/>
      <c r="F70" s="26"/>
      <c r="G70" s="19"/>
    </row>
    <row r="71" spans="1:7" ht="15">
      <c r="A71" s="29" t="s">
        <v>126</v>
      </c>
      <c r="B71" s="27" t="s">
        <v>12</v>
      </c>
      <c r="C71" s="29">
        <v>1792</v>
      </c>
      <c r="D71" s="29" t="s">
        <v>127</v>
      </c>
      <c r="E71" s="29"/>
      <c r="F71" s="26"/>
      <c r="G71" s="19"/>
    </row>
    <row r="72" spans="1:7" ht="15">
      <c r="A72" s="29" t="s">
        <v>128</v>
      </c>
      <c r="B72" s="27" t="s">
        <v>12</v>
      </c>
      <c r="C72" s="29">
        <v>1472</v>
      </c>
      <c r="D72" s="29" t="s">
        <v>129</v>
      </c>
      <c r="E72" s="29"/>
      <c r="F72" s="26"/>
      <c r="G72" s="19"/>
    </row>
    <row r="73" spans="1:7" ht="15">
      <c r="A73" s="29" t="s">
        <v>130</v>
      </c>
      <c r="B73" s="27" t="s">
        <v>12</v>
      </c>
      <c r="C73" s="29">
        <v>1728</v>
      </c>
      <c r="D73" s="29" t="s">
        <v>131</v>
      </c>
      <c r="E73" s="29"/>
      <c r="F73" s="26"/>
      <c r="G73" s="19"/>
    </row>
    <row r="74" spans="1:7" ht="15">
      <c r="A74" s="29" t="s">
        <v>132</v>
      </c>
      <c r="B74" s="27" t="s">
        <v>12</v>
      </c>
      <c r="C74" s="29">
        <v>1920</v>
      </c>
      <c r="D74" s="29" t="s">
        <v>133</v>
      </c>
      <c r="E74" s="29"/>
      <c r="F74" s="26"/>
      <c r="G74" s="19"/>
    </row>
    <row r="75" spans="1:7" ht="15">
      <c r="A75" s="29" t="s">
        <v>134</v>
      </c>
      <c r="B75" s="27" t="s">
        <v>12</v>
      </c>
      <c r="C75" s="29">
        <v>1605</v>
      </c>
      <c r="D75" s="29" t="s">
        <v>135</v>
      </c>
      <c r="E75" s="29"/>
      <c r="F75" s="26"/>
      <c r="G75" s="19"/>
    </row>
    <row r="76" spans="1:7" ht="15">
      <c r="A76" s="29" t="s">
        <v>136</v>
      </c>
      <c r="B76" s="27" t="s">
        <v>12</v>
      </c>
      <c r="C76" s="29">
        <v>1863</v>
      </c>
      <c r="D76" s="29" t="s">
        <v>137</v>
      </c>
      <c r="E76" s="29"/>
      <c r="F76" s="26"/>
      <c r="G76" s="19"/>
    </row>
    <row r="77" spans="1:7" ht="15">
      <c r="A77" s="29" t="s">
        <v>138</v>
      </c>
      <c r="B77" s="27" t="s">
        <v>12</v>
      </c>
      <c r="C77" s="29">
        <v>1089</v>
      </c>
      <c r="D77" s="29" t="s">
        <v>139</v>
      </c>
      <c r="E77" s="29"/>
      <c r="F77" s="26"/>
      <c r="G77" s="19"/>
    </row>
    <row r="78" spans="1:7" ht="15">
      <c r="A78" s="29" t="s">
        <v>140</v>
      </c>
      <c r="B78" s="27" t="s">
        <v>12</v>
      </c>
      <c r="C78" s="29">
        <v>1600</v>
      </c>
      <c r="D78" s="29" t="s">
        <v>141</v>
      </c>
      <c r="E78" s="29"/>
      <c r="F78" s="26"/>
      <c r="G78" s="19"/>
    </row>
    <row r="79" spans="1:7" ht="15">
      <c r="A79" s="29" t="s">
        <v>142</v>
      </c>
      <c r="B79" s="27" t="s">
        <v>12</v>
      </c>
      <c r="C79" s="29">
        <v>1360</v>
      </c>
      <c r="D79" s="29" t="s">
        <v>143</v>
      </c>
      <c r="E79" s="29"/>
      <c r="F79" s="26"/>
      <c r="G79" s="19"/>
    </row>
    <row r="80" spans="1:7" ht="15">
      <c r="A80" s="29" t="s">
        <v>144</v>
      </c>
      <c r="B80" s="27" t="s">
        <v>12</v>
      </c>
      <c r="C80" s="29">
        <v>2494</v>
      </c>
      <c r="D80" s="29" t="s">
        <v>145</v>
      </c>
      <c r="E80" s="29"/>
      <c r="F80" s="26"/>
      <c r="G80" s="19"/>
    </row>
    <row r="81" spans="1:7" ht="15">
      <c r="A81" s="29" t="s">
        <v>146</v>
      </c>
      <c r="B81" s="27" t="s">
        <v>12</v>
      </c>
      <c r="C81" s="29">
        <v>1936</v>
      </c>
      <c r="D81" s="29" t="s">
        <v>147</v>
      </c>
      <c r="E81" s="29"/>
      <c r="F81" s="24"/>
      <c r="G81" s="19"/>
    </row>
    <row r="82" spans="1:7" ht="15">
      <c r="A82" s="29" t="s">
        <v>148</v>
      </c>
      <c r="B82" s="27" t="s">
        <v>12</v>
      </c>
      <c r="C82" s="29">
        <v>1304</v>
      </c>
      <c r="D82" s="29" t="s">
        <v>149</v>
      </c>
      <c r="E82" s="29"/>
      <c r="F82" s="26"/>
      <c r="G82" s="19"/>
    </row>
    <row r="83" spans="1:7" ht="15">
      <c r="A83" s="29" t="s">
        <v>150</v>
      </c>
      <c r="B83" s="27" t="s">
        <v>12</v>
      </c>
      <c r="C83" s="29">
        <v>1840</v>
      </c>
      <c r="D83" s="29" t="s">
        <v>151</v>
      </c>
      <c r="E83" s="29"/>
      <c r="F83" s="26"/>
      <c r="G83" s="19"/>
    </row>
    <row r="84" spans="1:7" ht="15">
      <c r="A84" s="29" t="s">
        <v>152</v>
      </c>
      <c r="B84" s="27" t="s">
        <v>12</v>
      </c>
      <c r="C84" s="29">
        <v>1061</v>
      </c>
      <c r="D84" s="29" t="s">
        <v>153</v>
      </c>
      <c r="E84" s="29"/>
      <c r="F84" s="26"/>
      <c r="G84" s="19"/>
    </row>
    <row r="85" spans="1:7" ht="15">
      <c r="A85" s="29" t="s">
        <v>154</v>
      </c>
      <c r="B85" s="27" t="s">
        <v>12</v>
      </c>
      <c r="C85" s="29">
        <v>2150</v>
      </c>
      <c r="D85" s="29" t="s">
        <v>155</v>
      </c>
      <c r="E85" s="29"/>
      <c r="F85" s="26"/>
      <c r="G85" s="19"/>
    </row>
    <row r="86" spans="1:7" ht="15">
      <c r="A86" s="29" t="s">
        <v>156</v>
      </c>
      <c r="B86" s="27" t="s">
        <v>12</v>
      </c>
      <c r="C86" s="29">
        <v>1616</v>
      </c>
      <c r="D86" s="29" t="s">
        <v>157</v>
      </c>
      <c r="E86" s="29"/>
      <c r="F86" s="26"/>
      <c r="G86" s="19"/>
    </row>
    <row r="87" spans="1:7" ht="15">
      <c r="A87" s="29" t="s">
        <v>158</v>
      </c>
      <c r="B87" s="27" t="s">
        <v>12</v>
      </c>
      <c r="C87" s="29">
        <v>1304</v>
      </c>
      <c r="D87" s="29" t="s">
        <v>159</v>
      </c>
      <c r="E87" s="29"/>
      <c r="F87" s="26"/>
      <c r="G87" s="19"/>
    </row>
    <row r="88" spans="1:7" ht="15">
      <c r="A88" s="29" t="s">
        <v>160</v>
      </c>
      <c r="B88" s="27" t="s">
        <v>12</v>
      </c>
      <c r="C88" s="29">
        <v>1696</v>
      </c>
      <c r="D88" s="29" t="s">
        <v>161</v>
      </c>
      <c r="E88" s="29"/>
      <c r="F88" s="26"/>
      <c r="G88" s="19"/>
    </row>
    <row r="89" spans="1:7" ht="15">
      <c r="A89" s="29" t="s">
        <v>162</v>
      </c>
      <c r="B89" s="27" t="s">
        <v>12</v>
      </c>
      <c r="C89" s="29">
        <v>1734</v>
      </c>
      <c r="D89" s="29" t="s">
        <v>163</v>
      </c>
      <c r="E89" s="29"/>
      <c r="F89" s="26"/>
      <c r="G89" s="19"/>
    </row>
    <row r="90" spans="1:7" ht="15">
      <c r="A90" s="29" t="s">
        <v>164</v>
      </c>
      <c r="B90" s="27" t="s">
        <v>12</v>
      </c>
      <c r="C90" s="29">
        <v>1536</v>
      </c>
      <c r="D90" s="29" t="s">
        <v>165</v>
      </c>
      <c r="E90" s="29"/>
      <c r="F90" s="26"/>
      <c r="G90" s="19"/>
    </row>
    <row r="91" spans="1:7" ht="15">
      <c r="A91" s="29" t="s">
        <v>166</v>
      </c>
      <c r="B91" s="27" t="s">
        <v>12</v>
      </c>
      <c r="C91" s="29">
        <v>1763</v>
      </c>
      <c r="D91" s="29" t="s">
        <v>163</v>
      </c>
      <c r="E91" s="29"/>
      <c r="F91" s="26"/>
      <c r="G91" s="19"/>
    </row>
    <row r="92" spans="1:7" ht="15">
      <c r="A92" s="29" t="s">
        <v>167</v>
      </c>
      <c r="B92" s="27" t="s">
        <v>12</v>
      </c>
      <c r="C92" s="29">
        <v>1534</v>
      </c>
      <c r="D92" s="29" t="s">
        <v>168</v>
      </c>
      <c r="E92" s="29"/>
      <c r="F92" s="26"/>
      <c r="G92" s="19"/>
    </row>
    <row r="93" spans="1:7" ht="15">
      <c r="A93" s="29" t="s">
        <v>169</v>
      </c>
      <c r="B93" s="27" t="s">
        <v>12</v>
      </c>
      <c r="C93" s="29">
        <v>1720</v>
      </c>
      <c r="D93" s="29" t="s">
        <v>125</v>
      </c>
      <c r="E93" s="29"/>
      <c r="F93" s="26"/>
      <c r="G93" s="19"/>
    </row>
    <row r="94" spans="1:7" ht="15">
      <c r="A94" s="29" t="s">
        <v>170</v>
      </c>
      <c r="B94" s="27" t="s">
        <v>12</v>
      </c>
      <c r="C94" s="29">
        <v>1089</v>
      </c>
      <c r="D94" s="29" t="s">
        <v>171</v>
      </c>
      <c r="E94" s="29"/>
      <c r="F94" s="26"/>
      <c r="G94" s="19"/>
    </row>
    <row r="95" spans="1:7" ht="15">
      <c r="A95" s="29" t="s">
        <v>172</v>
      </c>
      <c r="B95" s="27" t="s">
        <v>12</v>
      </c>
      <c r="C95" s="29">
        <v>1936</v>
      </c>
      <c r="D95" s="29" t="s">
        <v>173</v>
      </c>
      <c r="E95" s="29"/>
      <c r="F95" s="26"/>
      <c r="G95" s="19"/>
    </row>
    <row r="96" spans="1:7" ht="15">
      <c r="A96" s="29" t="s">
        <v>174</v>
      </c>
      <c r="B96" s="27" t="s">
        <v>12</v>
      </c>
      <c r="C96" s="29">
        <v>1344</v>
      </c>
      <c r="D96" s="29" t="s">
        <v>175</v>
      </c>
      <c r="E96" s="29"/>
      <c r="F96" s="26"/>
      <c r="G96" s="19"/>
    </row>
    <row r="97" spans="1:7" ht="15">
      <c r="A97" s="29" t="s">
        <v>176</v>
      </c>
      <c r="B97" s="27" t="s">
        <v>12</v>
      </c>
      <c r="C97" s="29">
        <v>1419</v>
      </c>
      <c r="D97" s="29" t="s">
        <v>177</v>
      </c>
      <c r="E97" s="29"/>
      <c r="F97" s="26"/>
      <c r="G97" s="19"/>
    </row>
    <row r="98" spans="1:7" ht="15">
      <c r="A98" s="29" t="s">
        <v>178</v>
      </c>
      <c r="B98" s="27" t="s">
        <v>12</v>
      </c>
      <c r="C98" s="29">
        <v>1304</v>
      </c>
      <c r="D98" s="29" t="s">
        <v>179</v>
      </c>
      <c r="E98" s="29"/>
      <c r="F98" s="26"/>
      <c r="G98" s="19"/>
    </row>
    <row r="99" spans="1:7" ht="15">
      <c r="A99" s="29" t="s">
        <v>180</v>
      </c>
      <c r="B99" s="27" t="s">
        <v>12</v>
      </c>
      <c r="C99" s="29">
        <v>1392</v>
      </c>
      <c r="D99" s="29" t="s">
        <v>181</v>
      </c>
      <c r="E99" s="29"/>
      <c r="F99" s="26"/>
      <c r="G99" s="19"/>
    </row>
    <row r="100" spans="1:7" ht="15">
      <c r="A100" s="29" t="s">
        <v>182</v>
      </c>
      <c r="B100" s="27" t="s">
        <v>12</v>
      </c>
      <c r="C100" s="29">
        <v>1936</v>
      </c>
      <c r="D100" s="29" t="s">
        <v>173</v>
      </c>
      <c r="E100" s="29"/>
      <c r="F100" s="26"/>
      <c r="G100" s="19"/>
    </row>
    <row r="101" spans="1:7" ht="15">
      <c r="A101" s="29" t="s">
        <v>183</v>
      </c>
      <c r="B101" s="27" t="s">
        <v>12</v>
      </c>
      <c r="C101" s="29">
        <v>1290</v>
      </c>
      <c r="D101" s="29" t="s">
        <v>184</v>
      </c>
      <c r="E101" s="29"/>
      <c r="F101" s="26"/>
      <c r="G101" s="19"/>
    </row>
    <row r="102" spans="1:7" ht="15">
      <c r="A102" s="29" t="s">
        <v>185</v>
      </c>
      <c r="B102" s="27" t="s">
        <v>12</v>
      </c>
      <c r="C102" s="29">
        <v>1734</v>
      </c>
      <c r="D102" s="29" t="s">
        <v>163</v>
      </c>
      <c r="E102" s="29"/>
      <c r="F102" s="26"/>
      <c r="G102" s="19"/>
    </row>
    <row r="103" spans="1:7" ht="15">
      <c r="A103" s="29" t="s">
        <v>186</v>
      </c>
      <c r="B103" s="27" t="s">
        <v>12</v>
      </c>
      <c r="C103" s="29">
        <v>2528</v>
      </c>
      <c r="D103" s="29" t="s">
        <v>187</v>
      </c>
      <c r="E103" s="29"/>
      <c r="F103" s="26"/>
      <c r="G103" s="19"/>
    </row>
    <row r="104" spans="1:7" ht="15">
      <c r="A104" s="29" t="s">
        <v>188</v>
      </c>
      <c r="B104" s="27" t="s">
        <v>12</v>
      </c>
      <c r="C104" s="29">
        <v>1720</v>
      </c>
      <c r="D104" s="29" t="s">
        <v>125</v>
      </c>
      <c r="E104" s="29"/>
      <c r="F104" s="26"/>
      <c r="G104" s="19"/>
    </row>
    <row r="105" spans="1:7" ht="15">
      <c r="A105" s="29" t="s">
        <v>189</v>
      </c>
      <c r="B105" s="27" t="s">
        <v>12</v>
      </c>
      <c r="C105" s="29">
        <v>1248</v>
      </c>
      <c r="D105" s="29" t="s">
        <v>190</v>
      </c>
      <c r="E105" s="29"/>
      <c r="F105" s="26"/>
      <c r="G105" s="19"/>
    </row>
    <row r="106" spans="1:7" ht="15">
      <c r="A106" s="29" t="s">
        <v>191</v>
      </c>
      <c r="B106" s="27" t="s">
        <v>12</v>
      </c>
      <c r="C106" s="29">
        <v>1440</v>
      </c>
      <c r="D106" s="29" t="s">
        <v>192</v>
      </c>
      <c r="E106" s="29"/>
      <c r="F106" s="26"/>
      <c r="G106" s="19"/>
    </row>
    <row r="107" spans="1:7" ht="15">
      <c r="A107" s="29" t="s">
        <v>193</v>
      </c>
      <c r="B107" s="27" t="s">
        <v>12</v>
      </c>
      <c r="C107" s="29">
        <v>1584</v>
      </c>
      <c r="D107" s="29" t="s">
        <v>194</v>
      </c>
      <c r="E107" s="29"/>
      <c r="F107" s="26"/>
      <c r="G107" s="19"/>
    </row>
    <row r="108" spans="1:7" ht="15">
      <c r="A108" s="29" t="s">
        <v>195</v>
      </c>
      <c r="B108" s="27" t="s">
        <v>12</v>
      </c>
      <c r="C108" s="29">
        <v>1936</v>
      </c>
      <c r="D108" s="29" t="s">
        <v>147</v>
      </c>
      <c r="E108" s="29"/>
      <c r="F108" s="26"/>
      <c r="G108" s="19"/>
    </row>
    <row r="109" spans="1:7" ht="15">
      <c r="A109" s="29" t="s">
        <v>196</v>
      </c>
      <c r="B109" s="27" t="s">
        <v>12</v>
      </c>
      <c r="C109" s="29">
        <v>1706</v>
      </c>
      <c r="D109" s="29" t="s">
        <v>197</v>
      </c>
      <c r="E109" s="29"/>
      <c r="F109" s="26"/>
      <c r="G109" s="19"/>
    </row>
    <row r="110" spans="1:7" ht="15">
      <c r="A110" s="29" t="s">
        <v>198</v>
      </c>
      <c r="B110" s="27" t="s">
        <v>12</v>
      </c>
      <c r="C110" s="29">
        <v>1175</v>
      </c>
      <c r="D110" s="29" t="s">
        <v>199</v>
      </c>
      <c r="E110" s="29"/>
      <c r="F110" s="26"/>
      <c r="G110" s="19"/>
    </row>
    <row r="111" spans="1:7" ht="15">
      <c r="A111" s="29" t="s">
        <v>200</v>
      </c>
      <c r="B111" s="27" t="s">
        <v>12</v>
      </c>
      <c r="C111" s="29">
        <v>1548</v>
      </c>
      <c r="D111" s="29" t="s">
        <v>201</v>
      </c>
      <c r="E111" s="29"/>
      <c r="F111" s="26"/>
      <c r="G111" s="19"/>
    </row>
    <row r="112" spans="1:7" ht="15">
      <c r="A112" s="29" t="s">
        <v>202</v>
      </c>
      <c r="B112" s="27" t="s">
        <v>12</v>
      </c>
      <c r="C112" s="29">
        <v>1347</v>
      </c>
      <c r="D112" s="29" t="s">
        <v>203</v>
      </c>
      <c r="E112" s="29"/>
      <c r="F112" s="26"/>
      <c r="G112" s="19"/>
    </row>
    <row r="113" spans="1:7" ht="15">
      <c r="A113" s="29" t="s">
        <v>204</v>
      </c>
      <c r="B113" s="27" t="s">
        <v>12</v>
      </c>
      <c r="C113" s="29">
        <v>2451</v>
      </c>
      <c r="D113" s="29" t="s">
        <v>205</v>
      </c>
      <c r="E113" s="29"/>
      <c r="F113" s="19"/>
      <c r="G113" s="19"/>
    </row>
    <row r="114" spans="1:7" ht="12.75">
      <c r="A114" s="28"/>
      <c r="F114" s="19"/>
      <c r="G114" s="19"/>
    </row>
    <row r="115" spans="1:7" ht="44.25" customHeight="1">
      <c r="A115" s="9" t="s">
        <v>10</v>
      </c>
      <c r="B115" s="9" t="s">
        <v>121</v>
      </c>
      <c r="C115" s="10" t="s">
        <v>9</v>
      </c>
      <c r="D115" s="8" t="s">
        <v>1</v>
      </c>
      <c r="E115" s="9" t="s">
        <v>7</v>
      </c>
      <c r="F115" s="19"/>
      <c r="G115" s="19"/>
    </row>
    <row r="116" spans="1:7" ht="39.75" customHeight="1">
      <c r="A116" s="9" t="s">
        <v>1</v>
      </c>
      <c r="B116" s="9" t="s">
        <v>0</v>
      </c>
      <c r="C116" s="8" t="s">
        <v>5</v>
      </c>
      <c r="D116" s="8"/>
      <c r="E116" s="9"/>
      <c r="F116" s="25"/>
      <c r="G116" s="24"/>
    </row>
    <row r="117" spans="1:7" ht="15">
      <c r="A117" s="29" t="s">
        <v>206</v>
      </c>
      <c r="B117" s="27" t="s">
        <v>11</v>
      </c>
      <c r="C117" s="29">
        <v>1850</v>
      </c>
      <c r="D117" s="29">
        <v>1850</v>
      </c>
      <c r="E117" s="29">
        <v>1850</v>
      </c>
      <c r="F117" s="25"/>
      <c r="G117" s="26"/>
    </row>
    <row r="118" spans="1:7" ht="15">
      <c r="A118" s="29" t="s">
        <v>207</v>
      </c>
      <c r="B118" s="27" t="s">
        <v>11</v>
      </c>
      <c r="C118" s="29">
        <v>1610</v>
      </c>
      <c r="D118" s="29">
        <v>1610</v>
      </c>
      <c r="E118" s="29">
        <v>1610</v>
      </c>
      <c r="F118" s="25"/>
      <c r="G118" s="26"/>
    </row>
    <row r="119" spans="1:7" ht="15">
      <c r="A119" s="29" t="s">
        <v>208</v>
      </c>
      <c r="B119" s="27" t="s">
        <v>11</v>
      </c>
      <c r="C119" s="29">
        <v>1440</v>
      </c>
      <c r="D119" s="29">
        <v>1440</v>
      </c>
      <c r="E119" s="29">
        <v>1440</v>
      </c>
      <c r="F119" s="25"/>
      <c r="G119" s="26"/>
    </row>
    <row r="120" spans="1:7" ht="15">
      <c r="A120" s="29" t="s">
        <v>209</v>
      </c>
      <c r="B120" s="27" t="s">
        <v>11</v>
      </c>
      <c r="C120" s="29">
        <v>1150</v>
      </c>
      <c r="D120" s="29">
        <v>1150</v>
      </c>
      <c r="E120" s="29">
        <v>1150</v>
      </c>
      <c r="F120" s="25"/>
      <c r="G120" s="26"/>
    </row>
    <row r="121" spans="1:7" ht="15">
      <c r="A121" s="29" t="s">
        <v>210</v>
      </c>
      <c r="B121" s="27" t="s">
        <v>11</v>
      </c>
      <c r="C121" s="29">
        <v>1850</v>
      </c>
      <c r="D121" s="29">
        <v>1850</v>
      </c>
      <c r="E121" s="29">
        <v>1850</v>
      </c>
      <c r="F121" s="25"/>
      <c r="G121" s="26"/>
    </row>
    <row r="122" spans="1:7" ht="15">
      <c r="A122" s="29" t="s">
        <v>211</v>
      </c>
      <c r="B122" s="27" t="s">
        <v>11</v>
      </c>
      <c r="C122" s="29">
        <v>1750</v>
      </c>
      <c r="D122" s="29">
        <v>1750</v>
      </c>
      <c r="E122" s="29">
        <v>1750</v>
      </c>
      <c r="F122" s="25"/>
      <c r="G122" s="26"/>
    </row>
    <row r="123" spans="1:7" ht="15">
      <c r="A123" s="29" t="s">
        <v>212</v>
      </c>
      <c r="B123" s="27" t="s">
        <v>11</v>
      </c>
      <c r="C123" s="29">
        <v>1640</v>
      </c>
      <c r="D123" s="29">
        <v>1640</v>
      </c>
      <c r="E123" s="29">
        <v>1640</v>
      </c>
      <c r="F123" s="25"/>
      <c r="G123" s="26"/>
    </row>
    <row r="124" spans="1:7" ht="15">
      <c r="A124" s="29" t="s">
        <v>213</v>
      </c>
      <c r="B124" s="27" t="s">
        <v>11</v>
      </c>
      <c r="C124" s="29">
        <v>1150</v>
      </c>
      <c r="D124" s="29">
        <v>1150</v>
      </c>
      <c r="E124" s="29">
        <v>1150</v>
      </c>
      <c r="F124" s="25"/>
      <c r="G124" s="26"/>
    </row>
    <row r="125" spans="1:7" ht="15">
      <c r="A125" s="29" t="s">
        <v>214</v>
      </c>
      <c r="B125" s="27" t="s">
        <v>11</v>
      </c>
      <c r="C125" s="29">
        <v>1150</v>
      </c>
      <c r="D125" s="29">
        <v>1150</v>
      </c>
      <c r="E125" s="29">
        <v>1150</v>
      </c>
      <c r="F125" s="25"/>
      <c r="G125" s="26"/>
    </row>
    <row r="126" spans="1:7" ht="15">
      <c r="A126" s="29" t="s">
        <v>215</v>
      </c>
      <c r="B126" s="27" t="s">
        <v>11</v>
      </c>
      <c r="C126" s="29">
        <v>1750</v>
      </c>
      <c r="D126" s="29">
        <v>1750</v>
      </c>
      <c r="E126" s="29">
        <v>1750</v>
      </c>
      <c r="F126" s="25"/>
      <c r="G126" s="26"/>
    </row>
    <row r="127" spans="1:7" ht="15">
      <c r="A127" s="29" t="s">
        <v>216</v>
      </c>
      <c r="B127" s="27" t="s">
        <v>11</v>
      </c>
      <c r="C127" s="29">
        <v>1800</v>
      </c>
      <c r="D127" s="29">
        <v>1800</v>
      </c>
      <c r="E127" s="29">
        <v>1800</v>
      </c>
      <c r="F127" s="25"/>
      <c r="G127" s="26"/>
    </row>
    <row r="128" spans="1:7" ht="15">
      <c r="A128" s="29" t="s">
        <v>217</v>
      </c>
      <c r="B128" s="27" t="s">
        <v>11</v>
      </c>
      <c r="C128" s="29">
        <v>1800</v>
      </c>
      <c r="D128" s="29">
        <v>1800</v>
      </c>
      <c r="E128" s="29">
        <v>1800</v>
      </c>
      <c r="F128" s="25"/>
      <c r="G128" s="26"/>
    </row>
    <row r="129" spans="1:7" ht="15">
      <c r="A129" s="29" t="s">
        <v>218</v>
      </c>
      <c r="B129" s="27" t="s">
        <v>11</v>
      </c>
      <c r="C129" s="29">
        <v>1120</v>
      </c>
      <c r="D129" s="29">
        <v>1120</v>
      </c>
      <c r="E129" s="29">
        <v>1120</v>
      </c>
      <c r="F129" s="25"/>
      <c r="G129" s="24"/>
    </row>
    <row r="130" spans="1:7" ht="15">
      <c r="A130" s="29" t="s">
        <v>219</v>
      </c>
      <c r="B130" s="27" t="s">
        <v>11</v>
      </c>
      <c r="C130" s="29">
        <v>1150</v>
      </c>
      <c r="D130" s="29">
        <v>1150</v>
      </c>
      <c r="E130" s="29">
        <v>1150</v>
      </c>
      <c r="F130" s="25"/>
      <c r="G130" s="26"/>
    </row>
    <row r="131" spans="1:7" ht="15">
      <c r="A131" s="29" t="s">
        <v>220</v>
      </c>
      <c r="B131" s="27" t="s">
        <v>11</v>
      </c>
      <c r="C131" s="29">
        <v>1850</v>
      </c>
      <c r="D131" s="29">
        <v>1850</v>
      </c>
      <c r="E131" s="29">
        <v>1850</v>
      </c>
      <c r="F131" s="25"/>
      <c r="G131" s="26"/>
    </row>
    <row r="132" spans="1:7" ht="15">
      <c r="A132" s="29" t="s">
        <v>221</v>
      </c>
      <c r="B132" s="27" t="s">
        <v>11</v>
      </c>
      <c r="C132" s="29">
        <v>2380</v>
      </c>
      <c r="D132" s="29">
        <v>2380</v>
      </c>
      <c r="E132" s="29">
        <v>2380</v>
      </c>
      <c r="F132" s="25"/>
      <c r="G132" s="26"/>
    </row>
    <row r="133" spans="1:7" ht="15">
      <c r="A133" s="29" t="s">
        <v>222</v>
      </c>
      <c r="B133" s="27" t="s">
        <v>11</v>
      </c>
      <c r="C133" s="29">
        <v>1700</v>
      </c>
      <c r="D133" s="29">
        <v>1700</v>
      </c>
      <c r="E133" s="29">
        <v>1700</v>
      </c>
      <c r="F133" s="25"/>
      <c r="G133" s="26"/>
    </row>
    <row r="134" spans="1:7" ht="15">
      <c r="A134" s="29" t="s">
        <v>223</v>
      </c>
      <c r="B134" s="27" t="s">
        <v>11</v>
      </c>
      <c r="C134" s="29">
        <v>2050</v>
      </c>
      <c r="D134" s="29">
        <v>2050</v>
      </c>
      <c r="E134" s="29">
        <v>2050</v>
      </c>
      <c r="F134" s="25"/>
      <c r="G134" s="26"/>
    </row>
    <row r="135" spans="1:7" ht="15">
      <c r="A135" s="29" t="s">
        <v>24</v>
      </c>
      <c r="B135" s="27" t="s">
        <v>11</v>
      </c>
      <c r="C135" s="29">
        <v>1800</v>
      </c>
      <c r="D135" s="29">
        <v>1800</v>
      </c>
      <c r="E135" s="29">
        <v>1800</v>
      </c>
      <c r="F135" s="25"/>
      <c r="G135" s="26"/>
    </row>
    <row r="136" spans="1:7" ht="15">
      <c r="A136" s="29" t="s">
        <v>224</v>
      </c>
      <c r="B136" s="27" t="s">
        <v>11</v>
      </c>
      <c r="C136" s="29">
        <v>1600</v>
      </c>
      <c r="D136" s="29">
        <v>1600</v>
      </c>
      <c r="E136" s="29">
        <v>1600</v>
      </c>
      <c r="F136" s="25"/>
      <c r="G136" s="26"/>
    </row>
    <row r="137" spans="1:7" ht="15">
      <c r="A137" s="29" t="s">
        <v>225</v>
      </c>
      <c r="B137" s="27" t="s">
        <v>11</v>
      </c>
      <c r="C137" s="29">
        <v>1800</v>
      </c>
      <c r="D137" s="29">
        <v>1800</v>
      </c>
      <c r="E137" s="29">
        <v>1800</v>
      </c>
      <c r="F137" s="25"/>
      <c r="G137" s="26"/>
    </row>
    <row r="138" spans="1:7" ht="15">
      <c r="A138" s="29" t="s">
        <v>226</v>
      </c>
      <c r="B138" s="27" t="s">
        <v>11</v>
      </c>
      <c r="C138" s="29">
        <v>1150</v>
      </c>
      <c r="D138" s="29">
        <v>1150</v>
      </c>
      <c r="E138" s="29">
        <v>1150</v>
      </c>
      <c r="F138" s="25"/>
      <c r="G138" s="26"/>
    </row>
    <row r="139" spans="1:7" ht="15">
      <c r="A139" s="29" t="s">
        <v>227</v>
      </c>
      <c r="B139" s="27" t="s">
        <v>11</v>
      </c>
      <c r="C139" s="29">
        <v>1850</v>
      </c>
      <c r="D139" s="29">
        <v>1850</v>
      </c>
      <c r="E139" s="29">
        <v>1850</v>
      </c>
      <c r="F139" s="25"/>
      <c r="G139" s="26"/>
    </row>
    <row r="140" spans="1:7" ht="15">
      <c r="A140" s="29" t="s">
        <v>228</v>
      </c>
      <c r="B140" s="27" t="s">
        <v>11</v>
      </c>
      <c r="C140" s="29">
        <v>1440</v>
      </c>
      <c r="D140" s="29">
        <v>1440</v>
      </c>
      <c r="E140" s="29">
        <v>1440</v>
      </c>
      <c r="F140" s="25"/>
      <c r="G140" s="26"/>
    </row>
    <row r="141" spans="1:7" ht="15">
      <c r="A141" s="29" t="s">
        <v>229</v>
      </c>
      <c r="B141" s="27" t="s">
        <v>11</v>
      </c>
      <c r="C141" s="29">
        <v>1120</v>
      </c>
      <c r="D141" s="29">
        <v>1120</v>
      </c>
      <c r="E141" s="29">
        <v>1120</v>
      </c>
      <c r="F141" s="25"/>
      <c r="G141" s="26"/>
    </row>
    <row r="142" spans="1:7" ht="15">
      <c r="A142" s="29" t="s">
        <v>230</v>
      </c>
      <c r="B142" s="27" t="s">
        <v>11</v>
      </c>
      <c r="C142" s="29">
        <v>1700</v>
      </c>
      <c r="D142" s="29">
        <v>1700</v>
      </c>
      <c r="E142" s="29">
        <v>1700</v>
      </c>
      <c r="F142" s="25"/>
      <c r="G142" s="26"/>
    </row>
    <row r="143" spans="1:7" ht="15">
      <c r="A143" s="29" t="s">
        <v>231</v>
      </c>
      <c r="B143" s="27" t="s">
        <v>11</v>
      </c>
      <c r="C143" s="29">
        <v>1440</v>
      </c>
      <c r="D143" s="29">
        <v>1440</v>
      </c>
      <c r="E143" s="29">
        <v>1440</v>
      </c>
      <c r="F143" s="25"/>
      <c r="G143" s="26"/>
    </row>
    <row r="144" spans="1:7" ht="15">
      <c r="A144" s="29" t="s">
        <v>232</v>
      </c>
      <c r="B144" s="27" t="s">
        <v>11</v>
      </c>
      <c r="C144" s="29">
        <v>1560</v>
      </c>
      <c r="D144" s="29">
        <v>1560</v>
      </c>
      <c r="E144" s="29">
        <v>1560</v>
      </c>
      <c r="F144" s="25"/>
      <c r="G144" s="26"/>
    </row>
    <row r="145" spans="1:7" ht="15">
      <c r="A145" s="29" t="s">
        <v>233</v>
      </c>
      <c r="B145" s="27" t="s">
        <v>11</v>
      </c>
      <c r="C145" s="29">
        <v>1150</v>
      </c>
      <c r="D145" s="29">
        <v>1150</v>
      </c>
      <c r="E145" s="29">
        <v>1150</v>
      </c>
      <c r="F145" s="25"/>
      <c r="G145" s="26"/>
    </row>
    <row r="146" spans="1:7" ht="15">
      <c r="A146" s="29" t="s">
        <v>234</v>
      </c>
      <c r="B146" s="27" t="s">
        <v>11</v>
      </c>
      <c r="C146" s="29">
        <v>1600</v>
      </c>
      <c r="D146" s="29">
        <v>1600</v>
      </c>
      <c r="E146" s="29">
        <v>1600</v>
      </c>
      <c r="F146" s="25"/>
      <c r="G146" s="26"/>
    </row>
    <row r="147" spans="1:7" ht="15">
      <c r="A147" s="29" t="s">
        <v>235</v>
      </c>
      <c r="B147" s="27" t="s">
        <v>11</v>
      </c>
      <c r="C147" s="29">
        <v>1800</v>
      </c>
      <c r="D147" s="29">
        <v>1800</v>
      </c>
      <c r="E147" s="29">
        <v>1800</v>
      </c>
      <c r="F147" s="25"/>
      <c r="G147" s="26"/>
    </row>
    <row r="148" spans="1:7" ht="15">
      <c r="A148" s="29" t="s">
        <v>236</v>
      </c>
      <c r="B148" s="27" t="s">
        <v>11</v>
      </c>
      <c r="C148" s="29">
        <v>1600</v>
      </c>
      <c r="D148" s="29">
        <v>1600</v>
      </c>
      <c r="E148" s="29">
        <v>1600</v>
      </c>
      <c r="F148" s="25"/>
      <c r="G148" s="26"/>
    </row>
    <row r="149" spans="1:7" ht="15">
      <c r="A149" s="29" t="s">
        <v>237</v>
      </c>
      <c r="B149" s="27" t="s">
        <v>11</v>
      </c>
      <c r="C149" s="29">
        <v>1750</v>
      </c>
      <c r="D149" s="29">
        <v>1750</v>
      </c>
      <c r="E149" s="29">
        <v>1750</v>
      </c>
      <c r="F149" s="25"/>
      <c r="G149" s="26"/>
    </row>
    <row r="150" spans="1:7" ht="15">
      <c r="A150" s="29" t="s">
        <v>238</v>
      </c>
      <c r="B150" s="27" t="s">
        <v>11</v>
      </c>
      <c r="C150" s="29">
        <v>1850</v>
      </c>
      <c r="D150" s="29">
        <v>1850</v>
      </c>
      <c r="E150" s="29">
        <v>1850</v>
      </c>
      <c r="F150" s="25"/>
      <c r="G150" s="26"/>
    </row>
    <row r="151" spans="1:7" ht="15">
      <c r="A151" s="29" t="s">
        <v>239</v>
      </c>
      <c r="B151" s="27" t="s">
        <v>11</v>
      </c>
      <c r="C151" s="29">
        <v>1850</v>
      </c>
      <c r="D151" s="29">
        <v>1850</v>
      </c>
      <c r="E151" s="29">
        <v>1850</v>
      </c>
      <c r="F151" s="25"/>
      <c r="G151" s="26"/>
    </row>
    <row r="152" spans="1:7" ht="15">
      <c r="A152" s="29" t="s">
        <v>240</v>
      </c>
      <c r="B152" s="27" t="s">
        <v>11</v>
      </c>
      <c r="C152" s="29">
        <v>1960</v>
      </c>
      <c r="D152" s="29">
        <v>1960</v>
      </c>
      <c r="E152" s="29">
        <v>1960</v>
      </c>
      <c r="F152" s="25"/>
      <c r="G152" s="26"/>
    </row>
    <row r="153" spans="1:7" ht="15">
      <c r="A153" s="29" t="s">
        <v>241</v>
      </c>
      <c r="B153" s="27" t="s">
        <v>11</v>
      </c>
      <c r="C153" s="29">
        <v>1150</v>
      </c>
      <c r="D153" s="29">
        <v>1150</v>
      </c>
      <c r="E153" s="29">
        <v>1150</v>
      </c>
      <c r="F153" s="25"/>
      <c r="G153" s="26"/>
    </row>
    <row r="154" spans="1:7" ht="15">
      <c r="A154" s="29" t="s">
        <v>242</v>
      </c>
      <c r="B154" s="27" t="s">
        <v>11</v>
      </c>
      <c r="C154" s="29">
        <v>1150</v>
      </c>
      <c r="D154" s="29">
        <v>1150</v>
      </c>
      <c r="E154" s="29">
        <v>1150</v>
      </c>
      <c r="F154" s="25"/>
      <c r="G154" s="26"/>
    </row>
    <row r="155" spans="1:7" ht="15">
      <c r="A155" s="29" t="s">
        <v>243</v>
      </c>
      <c r="B155" s="27" t="s">
        <v>11</v>
      </c>
      <c r="C155" s="29">
        <v>1750</v>
      </c>
      <c r="D155" s="29">
        <v>1750</v>
      </c>
      <c r="E155" s="29">
        <v>1750</v>
      </c>
      <c r="F155" s="25"/>
      <c r="G155" s="26"/>
    </row>
    <row r="156" spans="1:7" ht="15">
      <c r="A156" s="29" t="s">
        <v>244</v>
      </c>
      <c r="B156" s="27" t="s">
        <v>11</v>
      </c>
      <c r="C156" s="29">
        <v>2380</v>
      </c>
      <c r="D156" s="29">
        <v>2380</v>
      </c>
      <c r="E156" s="29">
        <v>2380</v>
      </c>
      <c r="F156" s="25"/>
      <c r="G156" s="26"/>
    </row>
    <row r="157" spans="1:7" ht="15">
      <c r="A157" s="29" t="s">
        <v>245</v>
      </c>
      <c r="B157" s="27" t="s">
        <v>11</v>
      </c>
      <c r="C157" s="29">
        <v>1400</v>
      </c>
      <c r="D157" s="29">
        <v>1400</v>
      </c>
      <c r="E157" s="29">
        <v>1400</v>
      </c>
      <c r="F157" s="19"/>
      <c r="G157" s="19"/>
    </row>
    <row r="158" spans="1:7" ht="15">
      <c r="A158" s="29" t="s">
        <v>246</v>
      </c>
      <c r="B158" s="27" t="s">
        <v>11</v>
      </c>
      <c r="C158" s="29">
        <v>3330</v>
      </c>
      <c r="D158" s="29">
        <v>3330</v>
      </c>
      <c r="E158" s="29">
        <v>3330</v>
      </c>
      <c r="F158" s="19"/>
      <c r="G158" s="19"/>
    </row>
    <row r="159" spans="1:7" ht="15">
      <c r="A159" s="29" t="s">
        <v>247</v>
      </c>
      <c r="B159" s="27" t="s">
        <v>11</v>
      </c>
      <c r="C159" s="29">
        <v>1850</v>
      </c>
      <c r="D159" s="29">
        <v>1850</v>
      </c>
      <c r="E159" s="29">
        <v>1850</v>
      </c>
      <c r="F159" s="19"/>
      <c r="G159" s="19"/>
    </row>
    <row r="160" spans="1:7" ht="15">
      <c r="A160" s="29" t="s">
        <v>248</v>
      </c>
      <c r="B160" s="27" t="s">
        <v>11</v>
      </c>
      <c r="C160" s="29">
        <v>2590</v>
      </c>
      <c r="D160" s="29">
        <v>2590</v>
      </c>
      <c r="E160" s="29">
        <v>2590</v>
      </c>
      <c r="F160" s="19"/>
      <c r="G160" s="19"/>
    </row>
    <row r="161" spans="1:7" ht="15">
      <c r="A161" s="29" t="s">
        <v>249</v>
      </c>
      <c r="B161" s="27" t="s">
        <v>11</v>
      </c>
      <c r="C161" s="29">
        <v>2000</v>
      </c>
      <c r="D161" s="29">
        <v>2000</v>
      </c>
      <c r="E161" s="29">
        <v>2000</v>
      </c>
      <c r="F161" s="19"/>
      <c r="G161" s="19"/>
    </row>
    <row r="162" spans="1:7" ht="15">
      <c r="A162" s="29" t="s">
        <v>250</v>
      </c>
      <c r="B162" s="27" t="s">
        <v>11</v>
      </c>
      <c r="C162" s="29">
        <v>1680</v>
      </c>
      <c r="D162" s="29">
        <v>1680</v>
      </c>
      <c r="E162" s="29">
        <v>1680</v>
      </c>
      <c r="F162" s="19"/>
      <c r="G162" s="19"/>
    </row>
    <row r="163" spans="1:7" ht="15">
      <c r="A163" s="29" t="s">
        <v>251</v>
      </c>
      <c r="B163" s="27" t="s">
        <v>11</v>
      </c>
      <c r="C163" s="29">
        <v>1700</v>
      </c>
      <c r="D163" s="29">
        <v>1700</v>
      </c>
      <c r="E163" s="29">
        <v>1700</v>
      </c>
      <c r="F163" s="19"/>
      <c r="G163" s="19"/>
    </row>
    <row r="164" spans="1:7" ht="15">
      <c r="A164" s="29" t="s">
        <v>252</v>
      </c>
      <c r="B164" s="27" t="s">
        <v>11</v>
      </c>
      <c r="C164" s="29">
        <v>2380</v>
      </c>
      <c r="D164" s="29">
        <v>2380</v>
      </c>
      <c r="E164" s="29">
        <v>2380</v>
      </c>
      <c r="F164" s="19"/>
      <c r="G164" s="19"/>
    </row>
    <row r="165" spans="1:7" ht="15">
      <c r="A165" s="29" t="s">
        <v>253</v>
      </c>
      <c r="B165" s="27" t="s">
        <v>11</v>
      </c>
      <c r="C165" s="29">
        <v>2000</v>
      </c>
      <c r="D165" s="29">
        <v>2000</v>
      </c>
      <c r="E165" s="29">
        <v>2000</v>
      </c>
      <c r="F165" s="19"/>
      <c r="G165" s="19"/>
    </row>
    <row r="166" spans="1:7" ht="15">
      <c r="A166" s="29" t="s">
        <v>254</v>
      </c>
      <c r="B166" s="27" t="s">
        <v>11</v>
      </c>
      <c r="C166" s="29">
        <v>1800</v>
      </c>
      <c r="D166" s="29">
        <v>1800</v>
      </c>
      <c r="E166" s="29">
        <v>1800</v>
      </c>
      <c r="F166" s="19"/>
      <c r="G166" s="19"/>
    </row>
    <row r="167" spans="1:7" ht="15">
      <c r="A167" s="29" t="s">
        <v>255</v>
      </c>
      <c r="B167" s="27" t="s">
        <v>11</v>
      </c>
      <c r="C167" s="29">
        <v>1700</v>
      </c>
      <c r="D167" s="29">
        <v>1700</v>
      </c>
      <c r="E167" s="29">
        <v>1700</v>
      </c>
      <c r="F167" s="19"/>
      <c r="G167" s="19"/>
    </row>
    <row r="168" spans="1:7" ht="15">
      <c r="A168" s="29" t="s">
        <v>101</v>
      </c>
      <c r="B168" s="27" t="s">
        <v>11</v>
      </c>
      <c r="C168" s="29">
        <v>1960</v>
      </c>
      <c r="D168" s="29">
        <v>1960</v>
      </c>
      <c r="E168" s="29">
        <v>1960</v>
      </c>
      <c r="F168" s="19"/>
      <c r="G168" s="19"/>
    </row>
    <row r="169" spans="1:7" ht="15">
      <c r="A169" s="29" t="s">
        <v>256</v>
      </c>
      <c r="B169" s="27" t="s">
        <v>11</v>
      </c>
      <c r="C169" s="29">
        <v>1610</v>
      </c>
      <c r="D169" s="29">
        <v>1610</v>
      </c>
      <c r="E169" s="29">
        <v>1610</v>
      </c>
      <c r="F169" s="19"/>
      <c r="G169" s="19"/>
    </row>
    <row r="170" spans="1:7" ht="15">
      <c r="A170" s="29" t="s">
        <v>257</v>
      </c>
      <c r="B170" s="27" t="s">
        <v>11</v>
      </c>
      <c r="C170" s="29">
        <v>1610</v>
      </c>
      <c r="D170" s="29">
        <v>1610</v>
      </c>
      <c r="E170" s="29">
        <v>1610</v>
      </c>
      <c r="F170" s="19"/>
      <c r="G170" s="19"/>
    </row>
    <row r="171" spans="1:7" ht="15">
      <c r="A171" s="29" t="s">
        <v>258</v>
      </c>
      <c r="B171" s="27" t="s">
        <v>11</v>
      </c>
      <c r="C171" s="29">
        <v>1850</v>
      </c>
      <c r="D171" s="29">
        <v>1850</v>
      </c>
      <c r="E171" s="29">
        <v>1850</v>
      </c>
      <c r="F171" s="19"/>
      <c r="G171" s="19"/>
    </row>
    <row r="172" spans="1:7" ht="15">
      <c r="A172" s="29" t="s">
        <v>259</v>
      </c>
      <c r="B172" s="27" t="s">
        <v>11</v>
      </c>
      <c r="C172" s="29">
        <v>1400</v>
      </c>
      <c r="D172" s="29">
        <v>1400</v>
      </c>
      <c r="E172" s="29">
        <v>1400</v>
      </c>
      <c r="F172" s="19"/>
      <c r="G172" s="19"/>
    </row>
    <row r="173" spans="1:7" ht="15">
      <c r="A173" s="29" t="s">
        <v>260</v>
      </c>
      <c r="B173" s="27" t="s">
        <v>11</v>
      </c>
      <c r="C173" s="30">
        <v>2520</v>
      </c>
      <c r="D173" s="30">
        <v>2520</v>
      </c>
      <c r="E173" s="30">
        <v>2520</v>
      </c>
      <c r="F173" s="19"/>
      <c r="G173" s="19"/>
    </row>
    <row r="174" spans="1:7" ht="15">
      <c r="A174" s="29" t="s">
        <v>261</v>
      </c>
      <c r="B174" s="27" t="s">
        <v>11</v>
      </c>
      <c r="C174" s="29">
        <v>1110</v>
      </c>
      <c r="D174" s="29">
        <v>1110</v>
      </c>
      <c r="E174" s="29">
        <v>1110</v>
      </c>
      <c r="F174" s="19"/>
      <c r="G174" s="19"/>
    </row>
    <row r="175" spans="1:7" ht="15">
      <c r="A175" s="29" t="s">
        <v>262</v>
      </c>
      <c r="B175" s="27" t="s">
        <v>11</v>
      </c>
      <c r="C175" s="29">
        <v>2450</v>
      </c>
      <c r="D175" s="29">
        <v>2450</v>
      </c>
      <c r="E175" s="29">
        <v>2450</v>
      </c>
      <c r="F175" s="19"/>
      <c r="G175" s="19"/>
    </row>
    <row r="176" spans="1:7" ht="15">
      <c r="A176" s="29" t="s">
        <v>263</v>
      </c>
      <c r="B176" s="27" t="s">
        <v>11</v>
      </c>
      <c r="C176" s="29">
        <v>1960</v>
      </c>
      <c r="D176" s="29">
        <v>1960</v>
      </c>
      <c r="E176" s="29">
        <v>1960</v>
      </c>
      <c r="F176" s="19"/>
      <c r="G176" s="19"/>
    </row>
    <row r="177" spans="1:7" ht="15">
      <c r="A177" s="29" t="s">
        <v>264</v>
      </c>
      <c r="B177" s="27" t="s">
        <v>11</v>
      </c>
      <c r="C177" s="29">
        <v>2870</v>
      </c>
      <c r="D177" s="29">
        <v>2870</v>
      </c>
      <c r="E177" s="29">
        <v>2870</v>
      </c>
      <c r="F177" s="19"/>
      <c r="G177" s="19"/>
    </row>
    <row r="178" spans="1:7" ht="15">
      <c r="A178" s="29" t="s">
        <v>265</v>
      </c>
      <c r="B178" s="27" t="s">
        <v>11</v>
      </c>
      <c r="C178" s="29">
        <v>1150</v>
      </c>
      <c r="D178" s="29">
        <v>1150</v>
      </c>
      <c r="E178" s="29">
        <v>1150</v>
      </c>
      <c r="F178" s="19"/>
      <c r="G178" s="19"/>
    </row>
    <row r="179" spans="1:7" ht="15">
      <c r="A179" s="29" t="s">
        <v>266</v>
      </c>
      <c r="B179" s="27" t="s">
        <v>11</v>
      </c>
      <c r="C179" s="29">
        <v>1120</v>
      </c>
      <c r="D179" s="29">
        <v>1120</v>
      </c>
      <c r="E179" s="29">
        <v>1120</v>
      </c>
      <c r="F179" s="19"/>
      <c r="G179" s="19"/>
    </row>
    <row r="180" spans="1:7" ht="15">
      <c r="A180" s="29" t="s">
        <v>267</v>
      </c>
      <c r="B180" s="27" t="s">
        <v>11</v>
      </c>
      <c r="C180" s="29">
        <v>2520</v>
      </c>
      <c r="D180" s="29">
        <v>2520</v>
      </c>
      <c r="E180" s="29">
        <v>2520</v>
      </c>
      <c r="F180" s="19"/>
      <c r="G180" s="19"/>
    </row>
    <row r="181" spans="1:7" ht="15">
      <c r="A181" s="29" t="s">
        <v>268</v>
      </c>
      <c r="B181" s="27" t="s">
        <v>11</v>
      </c>
      <c r="C181" s="29">
        <v>1560</v>
      </c>
      <c r="D181" s="29">
        <v>1560</v>
      </c>
      <c r="E181" s="29">
        <v>1560</v>
      </c>
      <c r="F181" s="19"/>
      <c r="G181" s="19"/>
    </row>
    <row r="182" spans="1:7" ht="15">
      <c r="A182" s="29" t="s">
        <v>269</v>
      </c>
      <c r="B182" s="27" t="s">
        <v>11</v>
      </c>
      <c r="C182" s="29">
        <v>1610</v>
      </c>
      <c r="D182" s="29">
        <v>1610</v>
      </c>
      <c r="E182" s="29">
        <v>1610</v>
      </c>
      <c r="F182" s="19"/>
      <c r="G182" s="19"/>
    </row>
    <row r="183" spans="5:7" ht="12.75">
      <c r="E183" s="19"/>
      <c r="F183" s="19"/>
      <c r="G183" s="19"/>
    </row>
    <row r="184" spans="5:7" ht="12.75">
      <c r="E184" s="19"/>
      <c r="F184" s="19"/>
      <c r="G184" s="19"/>
    </row>
    <row r="185" spans="5:7" ht="12.75">
      <c r="E185" s="19"/>
      <c r="F185" s="19"/>
      <c r="G185" s="19"/>
    </row>
    <row r="186" spans="5:7" ht="12.75">
      <c r="E186" s="19"/>
      <c r="F186" s="19"/>
      <c r="G186" s="19"/>
    </row>
    <row r="187" spans="5:7" ht="12.75">
      <c r="E187" s="19"/>
      <c r="F187" s="19"/>
      <c r="G187" s="19"/>
    </row>
    <row r="188" spans="5:7" ht="12.75">
      <c r="E188" s="19"/>
      <c r="F188" s="19"/>
      <c r="G188" s="19"/>
    </row>
    <row r="189" spans="5:7" ht="12.75">
      <c r="E189" s="19"/>
      <c r="F189" s="19"/>
      <c r="G189" s="19"/>
    </row>
    <row r="190" spans="5:7" ht="12.75">
      <c r="E190" s="19"/>
      <c r="F190" s="19"/>
      <c r="G190" s="19"/>
    </row>
    <row r="191" spans="5:6" ht="12.75">
      <c r="E191" s="19"/>
      <c r="F191" s="19"/>
    </row>
    <row r="192" spans="5:8" ht="12.75">
      <c r="E192" s="19"/>
      <c r="F192" s="19"/>
      <c r="G192" s="19"/>
      <c r="H192" s="19"/>
    </row>
    <row r="193" spans="5:8" ht="12.75">
      <c r="E193" s="19"/>
      <c r="F193" s="19"/>
      <c r="G193" s="19"/>
      <c r="H193" s="19"/>
    </row>
    <row r="194" spans="5:8" ht="12.75">
      <c r="E194" s="19"/>
      <c r="F194" s="19"/>
      <c r="G194" s="19"/>
      <c r="H194" s="19"/>
    </row>
    <row r="195" spans="5:8" ht="12.75">
      <c r="E195" s="19"/>
      <c r="F195" s="19"/>
      <c r="G195" s="19"/>
      <c r="H195" s="19"/>
    </row>
    <row r="196" spans="5:8" ht="12.75">
      <c r="E196" s="19"/>
      <c r="F196" s="19"/>
      <c r="G196" s="19"/>
      <c r="H196" s="19"/>
    </row>
    <row r="197" spans="5:8" ht="12.75">
      <c r="E197" s="19"/>
      <c r="F197" s="19"/>
      <c r="G197" s="19"/>
      <c r="H197" s="19"/>
    </row>
    <row r="198" spans="5:8" ht="12.75">
      <c r="E198" s="19"/>
      <c r="F198" s="19"/>
      <c r="G198" s="19"/>
      <c r="H198" s="19"/>
    </row>
    <row r="199" spans="5:8" ht="12.75">
      <c r="E199" s="19"/>
      <c r="F199" s="19"/>
      <c r="G199" s="19"/>
      <c r="H199" s="19"/>
    </row>
    <row r="200" spans="5:8" ht="12.75">
      <c r="E200" s="19"/>
      <c r="F200" s="19"/>
      <c r="G200" s="19"/>
      <c r="H200" s="19"/>
    </row>
    <row r="201" spans="5:8" ht="12.75">
      <c r="E201" s="19"/>
      <c r="F201" s="19"/>
      <c r="G201" s="19"/>
      <c r="H201" s="19"/>
    </row>
    <row r="202" spans="5:8" ht="12.75">
      <c r="E202" s="19"/>
      <c r="F202" s="19"/>
      <c r="G202" s="19"/>
      <c r="H202" s="19"/>
    </row>
    <row r="203" spans="5:8" ht="12.75">
      <c r="E203" s="19"/>
      <c r="F203" s="19"/>
      <c r="G203" s="19"/>
      <c r="H203" s="19"/>
    </row>
    <row r="204" spans="5:8" ht="12.75">
      <c r="E204" s="19"/>
      <c r="F204" s="19"/>
      <c r="G204" s="19"/>
      <c r="H204" s="19"/>
    </row>
    <row r="205" spans="5:8" ht="12.75">
      <c r="E205" s="19"/>
      <c r="F205" s="19"/>
      <c r="G205" s="19"/>
      <c r="H205" s="19"/>
    </row>
    <row r="206" spans="5:8" ht="12.75">
      <c r="E206" s="19"/>
      <c r="F206" s="19"/>
      <c r="G206" s="19"/>
      <c r="H206" s="19"/>
    </row>
    <row r="207" spans="5:8" ht="12.75">
      <c r="E207" s="19"/>
      <c r="F207" s="19"/>
      <c r="G207" s="19"/>
      <c r="H207" s="19"/>
    </row>
    <row r="208" spans="5:8" ht="12.75">
      <c r="E208" s="19"/>
      <c r="F208" s="19"/>
      <c r="G208" s="19"/>
      <c r="H208" s="19"/>
    </row>
    <row r="209" spans="5:8" ht="12.75">
      <c r="E209" s="19"/>
      <c r="F209" s="19"/>
      <c r="G209" s="19"/>
      <c r="H209" s="19"/>
    </row>
    <row r="210" spans="5:8" ht="12.75">
      <c r="E210" s="19"/>
      <c r="F210" s="19"/>
      <c r="G210" s="19"/>
      <c r="H210" s="19"/>
    </row>
    <row r="211" spans="5:8" ht="12.75">
      <c r="E211" s="19"/>
      <c r="F211" s="19"/>
      <c r="G211" s="19"/>
      <c r="H211" s="19"/>
    </row>
    <row r="212" spans="5:8" ht="12.75">
      <c r="E212" s="19"/>
      <c r="F212" s="19"/>
      <c r="G212" s="19"/>
      <c r="H212" s="19"/>
    </row>
    <row r="213" spans="5:8" ht="12.75">
      <c r="E213" s="19"/>
      <c r="F213" s="19"/>
      <c r="G213" s="19"/>
      <c r="H213" s="19"/>
    </row>
    <row r="214" spans="5:8" ht="12.75">
      <c r="E214" s="19"/>
      <c r="F214" s="19"/>
      <c r="G214" s="19"/>
      <c r="H214" s="19"/>
    </row>
    <row r="215" spans="5:8" ht="12.75">
      <c r="E215" s="19"/>
      <c r="F215" s="19"/>
      <c r="G215" s="19"/>
      <c r="H215" s="19"/>
    </row>
    <row r="216" spans="5:8" ht="12.75">
      <c r="E216" s="19"/>
      <c r="F216" s="19"/>
      <c r="G216" s="19"/>
      <c r="H216" s="19"/>
    </row>
    <row r="217" spans="5:8" ht="12.75">
      <c r="E217" s="19"/>
      <c r="F217" s="19"/>
      <c r="G217" s="19"/>
      <c r="H217" s="19"/>
    </row>
    <row r="218" spans="5:8" ht="12.75">
      <c r="E218" s="19"/>
      <c r="F218" s="19"/>
      <c r="G218" s="19"/>
      <c r="H218" s="19"/>
    </row>
    <row r="219" spans="5:8" ht="12.75">
      <c r="E219" s="19"/>
      <c r="F219" s="19"/>
      <c r="G219" s="19"/>
      <c r="H219" s="19"/>
    </row>
    <row r="220" spans="5:8" ht="12.75">
      <c r="E220" s="19"/>
      <c r="F220" s="19"/>
      <c r="G220" s="19"/>
      <c r="H220" s="19"/>
    </row>
    <row r="221" spans="5:8" ht="12.75">
      <c r="E221" s="19"/>
      <c r="F221" s="19"/>
      <c r="G221" s="19"/>
      <c r="H221" s="19"/>
    </row>
    <row r="222" spans="5:8" ht="12.75">
      <c r="E222" s="19"/>
      <c r="F222" s="19"/>
      <c r="G222" s="19"/>
      <c r="H222" s="19"/>
    </row>
    <row r="223" spans="5:8" ht="12.75">
      <c r="E223" s="19"/>
      <c r="F223" s="19"/>
      <c r="G223" s="19"/>
      <c r="H223" s="19"/>
    </row>
    <row r="224" spans="5:8" ht="12.75">
      <c r="E224" s="19"/>
      <c r="F224" s="19"/>
      <c r="G224" s="19"/>
      <c r="H224" s="19"/>
    </row>
    <row r="225" spans="5:8" ht="12.75">
      <c r="E225" s="19"/>
      <c r="F225" s="19"/>
      <c r="G225" s="19"/>
      <c r="H225" s="19"/>
    </row>
    <row r="226" spans="5:8" ht="12.75">
      <c r="E226" s="19"/>
      <c r="F226" s="19"/>
      <c r="G226" s="19"/>
      <c r="H226" s="19"/>
    </row>
    <row r="227" spans="5:8" ht="12.75">
      <c r="E227" s="19"/>
      <c r="F227" s="19"/>
      <c r="G227" s="19"/>
      <c r="H227" s="19"/>
    </row>
    <row r="228" spans="5:8" ht="12.75">
      <c r="E228" s="19"/>
      <c r="F228" s="19"/>
      <c r="G228" s="19"/>
      <c r="H228" s="19"/>
    </row>
    <row r="229" spans="5:8" ht="12.75">
      <c r="E229" s="19"/>
      <c r="F229" s="19"/>
      <c r="G229" s="19"/>
      <c r="H229" s="19"/>
    </row>
    <row r="230" spans="5:8" ht="12.75">
      <c r="E230" s="19"/>
      <c r="F230" s="19"/>
      <c r="G230" s="19"/>
      <c r="H230" s="19"/>
    </row>
    <row r="231" spans="5:8" ht="12.75">
      <c r="E231" s="19"/>
      <c r="F231" s="19"/>
      <c r="G231" s="19"/>
      <c r="H231" s="19"/>
    </row>
    <row r="232" spans="5:8" ht="12.75">
      <c r="E232" s="19"/>
      <c r="F232" s="19"/>
      <c r="G232" s="19"/>
      <c r="H232" s="19"/>
    </row>
    <row r="233" spans="5:8" ht="12.75">
      <c r="E233" s="19"/>
      <c r="F233" s="19"/>
      <c r="G233" s="19"/>
      <c r="H233" s="19"/>
    </row>
    <row r="234" spans="5:8" ht="12.75">
      <c r="E234" s="19"/>
      <c r="F234" s="19"/>
      <c r="G234" s="19"/>
      <c r="H234" s="19"/>
    </row>
    <row r="235" spans="5:8" ht="12.75">
      <c r="E235" s="19"/>
      <c r="F235" s="19"/>
      <c r="G235" s="19"/>
      <c r="H235" s="19"/>
    </row>
    <row r="236" spans="5:8" ht="12.75">
      <c r="E236" s="19"/>
      <c r="F236" s="19"/>
      <c r="G236" s="19"/>
      <c r="H236" s="19"/>
    </row>
    <row r="237" spans="5:8" ht="12.75">
      <c r="E237" s="19"/>
      <c r="F237" s="19"/>
      <c r="G237" s="19"/>
      <c r="H237" s="19"/>
    </row>
    <row r="238" spans="5:8" ht="12.75">
      <c r="E238" s="19"/>
      <c r="F238" s="19"/>
      <c r="G238" s="19"/>
      <c r="H238" s="19"/>
    </row>
    <row r="239" spans="5:8" ht="12.75">
      <c r="E239" s="19"/>
      <c r="F239" s="19"/>
      <c r="G239" s="19"/>
      <c r="H239" s="19"/>
    </row>
    <row r="240" spans="5:8" ht="12.75">
      <c r="E240" s="19"/>
      <c r="F240" s="19"/>
      <c r="G240" s="19"/>
      <c r="H240" s="19"/>
    </row>
    <row r="241" spans="5:8" ht="12.75">
      <c r="E241" s="19"/>
      <c r="F241" s="19"/>
      <c r="G241" s="19"/>
      <c r="H241" s="19"/>
    </row>
    <row r="242" spans="5:8" ht="12.75">
      <c r="E242" s="19"/>
      <c r="F242" s="19"/>
      <c r="G242" s="19"/>
      <c r="H242" s="19"/>
    </row>
    <row r="243" spans="5:8" ht="12.75">
      <c r="E243" s="19"/>
      <c r="F243" s="19"/>
      <c r="G243" s="19"/>
      <c r="H243" s="19"/>
    </row>
    <row r="244" spans="5:8" ht="12.75">
      <c r="E244" s="19"/>
      <c r="F244" s="19"/>
      <c r="G244" s="19"/>
      <c r="H244" s="19"/>
    </row>
    <row r="245" spans="5:8" ht="12.75">
      <c r="E245" s="19"/>
      <c r="F245" s="19"/>
      <c r="G245" s="19"/>
      <c r="H245" s="19"/>
    </row>
    <row r="246" spans="5:8" ht="12.75">
      <c r="E246" s="19"/>
      <c r="F246" s="19"/>
      <c r="G246" s="19"/>
      <c r="H246" s="19"/>
    </row>
    <row r="247" spans="5:8" ht="12.75">
      <c r="E247" s="19"/>
      <c r="F247" s="19"/>
      <c r="G247" s="19"/>
      <c r="H247" s="19"/>
    </row>
    <row r="248" spans="5:8" ht="12.75">
      <c r="E248" s="19"/>
      <c r="F248" s="19"/>
      <c r="G248" s="19"/>
      <c r="H248" s="19"/>
    </row>
    <row r="249" spans="5:8" ht="12.75">
      <c r="E249" s="19"/>
      <c r="F249" s="19"/>
      <c r="G249" s="19"/>
      <c r="H249" s="19"/>
    </row>
    <row r="250" spans="5:8" ht="12.75">
      <c r="E250" s="19"/>
      <c r="F250" s="19"/>
      <c r="G250" s="19"/>
      <c r="H250" s="19"/>
    </row>
    <row r="251" spans="5:8" ht="12.75">
      <c r="E251" s="19"/>
      <c r="F251" s="19"/>
      <c r="G251" s="19"/>
      <c r="H251" s="19"/>
    </row>
    <row r="252" spans="5:8" ht="12.75">
      <c r="E252" s="19"/>
      <c r="F252" s="19"/>
      <c r="G252" s="19"/>
      <c r="H252" s="19"/>
    </row>
    <row r="253" spans="5:8" ht="12.75">
      <c r="E253" s="19"/>
      <c r="F253" s="19"/>
      <c r="G253" s="19"/>
      <c r="H253" s="19"/>
    </row>
    <row r="254" spans="5:8" ht="12.75">
      <c r="E254" s="19"/>
      <c r="F254" s="19"/>
      <c r="G254" s="19"/>
      <c r="H254" s="19"/>
    </row>
    <row r="255" spans="5:8" ht="12.75">
      <c r="E255" s="19"/>
      <c r="F255" s="19"/>
      <c r="G255" s="19"/>
      <c r="H255" s="19"/>
    </row>
    <row r="256" spans="5:8" ht="12.75">
      <c r="E256" s="19"/>
      <c r="F256" s="19"/>
      <c r="G256" s="19"/>
      <c r="H256" s="19"/>
    </row>
    <row r="257" spans="5:8" ht="12.75">
      <c r="E257" s="19"/>
      <c r="F257" s="19"/>
      <c r="G257" s="19"/>
      <c r="H257" s="19"/>
    </row>
    <row r="258" spans="5:8" ht="12.75">
      <c r="E258" s="19"/>
      <c r="F258" s="19"/>
      <c r="G258" s="19"/>
      <c r="H258" s="19"/>
    </row>
    <row r="259" spans="5:8" ht="12.75">
      <c r="E259" s="19"/>
      <c r="F259" s="19"/>
      <c r="G259" s="19"/>
      <c r="H259" s="19"/>
    </row>
    <row r="260" spans="5:8" ht="12.75">
      <c r="E260" s="19"/>
      <c r="F260" s="19"/>
      <c r="G260" s="19"/>
      <c r="H260" s="19"/>
    </row>
    <row r="261" spans="5:8" ht="12.75">
      <c r="E261" s="19"/>
      <c r="F261" s="19"/>
      <c r="G261" s="19"/>
      <c r="H261" s="19"/>
    </row>
    <row r="262" spans="5:8" ht="12.75">
      <c r="E262" s="19"/>
      <c r="F262" s="19"/>
      <c r="G262" s="19"/>
      <c r="H262" s="19"/>
    </row>
    <row r="263" spans="5:8" ht="12.75">
      <c r="E263" s="19"/>
      <c r="F263" s="19"/>
      <c r="G263" s="19"/>
      <c r="H263" s="19"/>
    </row>
    <row r="264" spans="5:8" ht="12.75">
      <c r="E264" s="19"/>
      <c r="F264" s="19"/>
      <c r="G264" s="19"/>
      <c r="H264" s="19"/>
    </row>
    <row r="265" spans="5:8" ht="12.75">
      <c r="E265" s="19"/>
      <c r="F265" s="19"/>
      <c r="G265" s="19"/>
      <c r="H265" s="19"/>
    </row>
    <row r="266" spans="5:8" ht="12.75">
      <c r="E266" s="19"/>
      <c r="F266" s="19"/>
      <c r="G266" s="19"/>
      <c r="H266" s="19"/>
    </row>
    <row r="267" spans="5:8" ht="12.75">
      <c r="E267" s="19"/>
      <c r="F267" s="19"/>
      <c r="G267" s="19"/>
      <c r="H267" s="19"/>
    </row>
    <row r="268" spans="5:8" ht="12.75">
      <c r="E268" s="19"/>
      <c r="F268" s="19"/>
      <c r="G268" s="19"/>
      <c r="H268" s="19"/>
    </row>
    <row r="269" spans="5:8" ht="12.75">
      <c r="E269" s="19"/>
      <c r="F269" s="19"/>
      <c r="G269" s="19"/>
      <c r="H269" s="19"/>
    </row>
    <row r="270" spans="5:8" ht="12.75">
      <c r="E270" s="19"/>
      <c r="F270" s="19"/>
      <c r="G270" s="19"/>
      <c r="H270" s="19"/>
    </row>
    <row r="271" spans="5:8" ht="12.75">
      <c r="E271" s="19"/>
      <c r="F271" s="19"/>
      <c r="G271" s="19"/>
      <c r="H271" s="19"/>
    </row>
    <row r="272" spans="5:8" ht="12.75">
      <c r="E272" s="19"/>
      <c r="F272" s="19"/>
      <c r="G272" s="19"/>
      <c r="H272" s="19"/>
    </row>
    <row r="273" spans="5:8" ht="12.75">
      <c r="E273" s="19"/>
      <c r="F273" s="19"/>
      <c r="G273" s="19"/>
      <c r="H273" s="19"/>
    </row>
    <row r="274" spans="5:8" ht="12.75">
      <c r="E274" s="19"/>
      <c r="F274" s="19"/>
      <c r="G274" s="19"/>
      <c r="H274" s="19"/>
    </row>
    <row r="275" spans="5:8" ht="12.75">
      <c r="E275" s="19"/>
      <c r="F275" s="19"/>
      <c r="G275" s="19"/>
      <c r="H275" s="19"/>
    </row>
    <row r="276" spans="5:8" ht="12.75">
      <c r="E276" s="19"/>
      <c r="F276" s="19"/>
      <c r="G276" s="19"/>
      <c r="H276" s="19"/>
    </row>
    <row r="277" spans="5:8" ht="12.75">
      <c r="E277" s="19"/>
      <c r="F277" s="19"/>
      <c r="G277" s="19"/>
      <c r="H277" s="19"/>
    </row>
    <row r="278" spans="5:8" ht="12.75">
      <c r="E278" s="19"/>
      <c r="F278" s="19"/>
      <c r="G278" s="19"/>
      <c r="H278" s="19"/>
    </row>
    <row r="279" spans="5:8" ht="12.75">
      <c r="E279" s="19"/>
      <c r="F279" s="19"/>
      <c r="G279" s="19"/>
      <c r="H279" s="19"/>
    </row>
    <row r="280" spans="5:8" ht="12.75">
      <c r="E280" s="19"/>
      <c r="F280" s="19"/>
      <c r="G280" s="19"/>
      <c r="H280" s="19"/>
    </row>
    <row r="281" spans="5:8" ht="12.75">
      <c r="E281" s="19"/>
      <c r="F281" s="19"/>
      <c r="G281" s="19"/>
      <c r="H281" s="19"/>
    </row>
    <row r="282" spans="5:8" ht="12.75">
      <c r="E282" s="19"/>
      <c r="F282" s="19"/>
      <c r="G282" s="19"/>
      <c r="H282" s="19"/>
    </row>
    <row r="283" spans="5:8" ht="12.75">
      <c r="E283" s="19"/>
      <c r="F283" s="19"/>
      <c r="G283" s="19"/>
      <c r="H283" s="19"/>
    </row>
    <row r="284" spans="5:8" ht="12.75">
      <c r="E284" s="19"/>
      <c r="F284" s="19"/>
      <c r="G284" s="19"/>
      <c r="H284" s="19"/>
    </row>
    <row r="285" spans="5:8" ht="12.75">
      <c r="E285" s="19"/>
      <c r="F285" s="19"/>
      <c r="G285" s="19"/>
      <c r="H285" s="19"/>
    </row>
    <row r="286" spans="5:8" ht="12.75">
      <c r="E286" s="19"/>
      <c r="F286" s="19"/>
      <c r="G286" s="19"/>
      <c r="H286" s="19"/>
    </row>
    <row r="287" spans="5:8" ht="12.75">
      <c r="E287" s="19"/>
      <c r="F287" s="19"/>
      <c r="G287" s="19"/>
      <c r="H287" s="19"/>
    </row>
    <row r="288" spans="5:8" ht="12.75">
      <c r="E288" s="19"/>
      <c r="F288" s="19"/>
      <c r="G288" s="19"/>
      <c r="H288" s="19"/>
    </row>
    <row r="289" spans="5:8" ht="12.75">
      <c r="E289" s="19"/>
      <c r="F289" s="19"/>
      <c r="G289" s="19"/>
      <c r="H289" s="19"/>
    </row>
    <row r="290" spans="5:8" ht="12.75">
      <c r="E290" s="19"/>
      <c r="F290" s="19"/>
      <c r="G290" s="19"/>
      <c r="H290" s="19"/>
    </row>
    <row r="291" spans="5:8" ht="12.75">
      <c r="E291" s="19"/>
      <c r="F291" s="19"/>
      <c r="G291" s="19"/>
      <c r="H291" s="19"/>
    </row>
    <row r="292" spans="5:8" ht="12.75">
      <c r="E292" s="19"/>
      <c r="F292" s="19"/>
      <c r="G292" s="19"/>
      <c r="H292" s="19"/>
    </row>
    <row r="293" spans="5:8" ht="12.75">
      <c r="E293" s="19"/>
      <c r="F293" s="19"/>
      <c r="G293" s="19"/>
      <c r="H293" s="19"/>
    </row>
    <row r="294" spans="5:8" ht="12.75">
      <c r="E294" s="19"/>
      <c r="F294" s="19"/>
      <c r="G294" s="19"/>
      <c r="H294" s="19"/>
    </row>
    <row r="295" spans="5:8" ht="12.75">
      <c r="E295" s="19"/>
      <c r="F295" s="19"/>
      <c r="G295" s="19"/>
      <c r="H295" s="19"/>
    </row>
    <row r="296" spans="5:8" ht="12.75">
      <c r="E296" s="19"/>
      <c r="F296" s="19"/>
      <c r="G296" s="19"/>
      <c r="H296" s="19"/>
    </row>
  </sheetData>
  <sheetProtection/>
  <mergeCells count="5">
    <mergeCell ref="A1:E2"/>
    <mergeCell ref="A4:E4"/>
    <mergeCell ref="A5:E5"/>
    <mergeCell ref="A6:E6"/>
    <mergeCell ref="A3:E3"/>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C25:G82"/>
  <sheetViews>
    <sheetView zoomScalePageLayoutView="0" workbookViewId="0" topLeftCell="C61">
      <selection activeCell="C26" sqref="C26:F26"/>
    </sheetView>
  </sheetViews>
  <sheetFormatPr defaultColWidth="9.140625" defaultRowHeight="12.75"/>
  <cols>
    <col min="3" max="3" width="28.7109375" style="0" customWidth="1"/>
    <col min="4" max="4" width="41.7109375" style="0" customWidth="1"/>
    <col min="5" max="5" width="23.140625" style="0" customWidth="1"/>
    <col min="6" max="6" width="23.00390625" style="0" customWidth="1"/>
    <col min="7" max="7" width="25.00390625" style="0" customWidth="1"/>
  </cols>
  <sheetData>
    <row r="25" spans="3:7" ht="18.75">
      <c r="C25" s="78" t="s">
        <v>2</v>
      </c>
      <c r="D25" s="78"/>
      <c r="E25" s="78"/>
      <c r="F25" s="78"/>
      <c r="G25" s="1"/>
    </row>
    <row r="26" spans="3:7" ht="18.75">
      <c r="C26" s="70" t="s">
        <v>13</v>
      </c>
      <c r="D26" s="70"/>
      <c r="E26" s="71"/>
      <c r="F26" s="71"/>
      <c r="G26" s="1"/>
    </row>
    <row r="27" spans="3:7" ht="42" customHeight="1">
      <c r="C27" s="72" t="s">
        <v>3</v>
      </c>
      <c r="D27" s="72"/>
      <c r="E27" s="72"/>
      <c r="F27" s="72"/>
      <c r="G27" s="3"/>
    </row>
    <row r="28" spans="3:7" ht="72" customHeight="1">
      <c r="C28" s="73" t="s">
        <v>6</v>
      </c>
      <c r="D28" s="73"/>
      <c r="E28" s="74"/>
      <c r="F28" s="74"/>
      <c r="G28" s="6"/>
    </row>
    <row r="29" spans="3:7" ht="82.5" customHeight="1">
      <c r="C29" s="75" t="s">
        <v>4</v>
      </c>
      <c r="D29" s="76"/>
      <c r="E29" s="77"/>
      <c r="F29" s="77"/>
      <c r="G29" s="6"/>
    </row>
    <row r="30" spans="3:7" ht="45">
      <c r="C30" s="8" t="s">
        <v>8</v>
      </c>
      <c r="D30" s="9" t="s">
        <v>120</v>
      </c>
      <c r="E30" s="10" t="s">
        <v>9</v>
      </c>
      <c r="F30" s="8" t="s">
        <v>118</v>
      </c>
      <c r="G30" s="9"/>
    </row>
    <row r="31" spans="3:7" ht="15">
      <c r="C31" s="9" t="s">
        <v>1</v>
      </c>
      <c r="D31" s="9" t="s">
        <v>0</v>
      </c>
      <c r="E31" s="8"/>
      <c r="F31" s="8"/>
      <c r="G31" s="18"/>
    </row>
    <row r="32" spans="3:7" ht="15">
      <c r="C32" s="14" t="s">
        <v>14</v>
      </c>
      <c r="D32" s="5" t="s">
        <v>11</v>
      </c>
      <c r="E32" s="16">
        <v>1600</v>
      </c>
      <c r="F32" s="16">
        <v>1600</v>
      </c>
      <c r="G32" s="4"/>
    </row>
    <row r="33" spans="3:7" ht="15">
      <c r="C33" s="14" t="s">
        <v>15</v>
      </c>
      <c r="D33" s="5" t="s">
        <v>11</v>
      </c>
      <c r="E33" s="16">
        <v>2450</v>
      </c>
      <c r="F33" s="16">
        <v>2450</v>
      </c>
      <c r="G33" s="4"/>
    </row>
    <row r="34" spans="3:7" ht="15">
      <c r="C34" s="14" t="s">
        <v>16</v>
      </c>
      <c r="D34" s="5" t="s">
        <v>11</v>
      </c>
      <c r="E34" s="16">
        <v>2380</v>
      </c>
      <c r="F34" s="16">
        <v>2380</v>
      </c>
      <c r="G34" s="4"/>
    </row>
    <row r="35" spans="3:7" ht="15">
      <c r="C35" s="14" t="s">
        <v>17</v>
      </c>
      <c r="D35" s="5" t="s">
        <v>11</v>
      </c>
      <c r="E35" s="16">
        <v>1440</v>
      </c>
      <c r="F35" s="16">
        <v>1440</v>
      </c>
      <c r="G35" s="4"/>
    </row>
    <row r="36" spans="3:7" ht="15">
      <c r="C36" s="15" t="s">
        <v>18</v>
      </c>
      <c r="D36" s="5" t="s">
        <v>11</v>
      </c>
      <c r="E36" s="16">
        <v>1700</v>
      </c>
      <c r="F36" s="16">
        <v>1700</v>
      </c>
      <c r="G36" s="4"/>
    </row>
    <row r="37" spans="3:7" ht="15">
      <c r="C37" s="15" t="s">
        <v>19</v>
      </c>
      <c r="D37" s="5" t="s">
        <v>11</v>
      </c>
      <c r="E37" s="16">
        <v>2050</v>
      </c>
      <c r="F37" s="16">
        <v>2050</v>
      </c>
      <c r="G37" s="4"/>
    </row>
    <row r="38" spans="3:7" ht="15">
      <c r="C38" s="15" t="s">
        <v>96</v>
      </c>
      <c r="D38" s="5" t="s">
        <v>11</v>
      </c>
      <c r="E38" s="16">
        <v>1150</v>
      </c>
      <c r="F38" s="16">
        <v>1150</v>
      </c>
      <c r="G38" s="4"/>
    </row>
    <row r="39" spans="3:7" ht="15">
      <c r="C39" s="15" t="s">
        <v>20</v>
      </c>
      <c r="D39" s="5" t="s">
        <v>11</v>
      </c>
      <c r="E39" s="16">
        <v>1360</v>
      </c>
      <c r="F39" s="16">
        <v>1360</v>
      </c>
      <c r="G39" s="4"/>
    </row>
    <row r="40" spans="3:7" ht="15">
      <c r="C40" s="15" t="s">
        <v>21</v>
      </c>
      <c r="D40" s="5" t="s">
        <v>11</v>
      </c>
      <c r="E40" s="16">
        <v>1400</v>
      </c>
      <c r="F40" s="16">
        <v>1400</v>
      </c>
      <c r="G40" s="4"/>
    </row>
    <row r="41" spans="3:7" ht="15">
      <c r="C41" s="15" t="s">
        <v>22</v>
      </c>
      <c r="D41" s="5" t="s">
        <v>11</v>
      </c>
      <c r="E41" s="16">
        <v>1440</v>
      </c>
      <c r="F41" s="16">
        <v>1440</v>
      </c>
      <c r="G41" s="4"/>
    </row>
    <row r="42" spans="3:7" ht="15">
      <c r="C42" s="15" t="s">
        <v>23</v>
      </c>
      <c r="D42" s="5" t="s">
        <v>11</v>
      </c>
      <c r="E42" s="16">
        <v>1850</v>
      </c>
      <c r="F42" s="16">
        <v>1850</v>
      </c>
      <c r="G42" s="4"/>
    </row>
    <row r="43" spans="3:7" ht="15">
      <c r="C43" s="15" t="s">
        <v>97</v>
      </c>
      <c r="D43" s="5" t="s">
        <v>11</v>
      </c>
      <c r="E43" s="16">
        <v>1960</v>
      </c>
      <c r="F43" s="16">
        <v>1960</v>
      </c>
      <c r="G43" s="4"/>
    </row>
    <row r="44" spans="3:7" ht="15">
      <c r="C44" s="15" t="s">
        <v>25</v>
      </c>
      <c r="D44" s="5" t="s">
        <v>11</v>
      </c>
      <c r="E44" s="16">
        <v>1440</v>
      </c>
      <c r="F44" s="16">
        <v>1440</v>
      </c>
      <c r="G44" s="4"/>
    </row>
    <row r="45" spans="3:7" ht="15">
      <c r="C45" s="15" t="s">
        <v>26</v>
      </c>
      <c r="D45" s="5" t="s">
        <v>11</v>
      </c>
      <c r="E45" s="16">
        <v>2450</v>
      </c>
      <c r="F45" s="16">
        <v>2450</v>
      </c>
      <c r="G45" s="4"/>
    </row>
    <row r="46" spans="3:7" ht="15">
      <c r="C46" s="14" t="s">
        <v>98</v>
      </c>
      <c r="D46" s="5" t="s">
        <v>11</v>
      </c>
      <c r="E46" s="16">
        <v>1120</v>
      </c>
      <c r="F46" s="16">
        <v>1120</v>
      </c>
      <c r="G46" s="4"/>
    </row>
    <row r="47" spans="3:7" ht="15">
      <c r="C47" s="15" t="s">
        <v>27</v>
      </c>
      <c r="D47" s="5" t="s">
        <v>11</v>
      </c>
      <c r="E47" s="16">
        <v>2590</v>
      </c>
      <c r="F47" s="16">
        <v>2590</v>
      </c>
      <c r="G47" s="4"/>
    </row>
    <row r="48" spans="3:7" ht="15">
      <c r="C48" s="15" t="s">
        <v>28</v>
      </c>
      <c r="D48" s="5" t="s">
        <v>11</v>
      </c>
      <c r="E48" s="16">
        <v>1560</v>
      </c>
      <c r="F48" s="16">
        <v>1560</v>
      </c>
      <c r="G48" s="4"/>
    </row>
    <row r="49" spans="3:7" ht="15">
      <c r="C49" s="14" t="s">
        <v>29</v>
      </c>
      <c r="D49" s="5" t="s">
        <v>11</v>
      </c>
      <c r="E49" s="16">
        <v>3060</v>
      </c>
      <c r="F49" s="16">
        <v>3060</v>
      </c>
      <c r="G49" s="4"/>
    </row>
    <row r="50" spans="3:7" ht="15">
      <c r="C50" s="14" t="s">
        <v>99</v>
      </c>
      <c r="D50" s="5" t="s">
        <v>11</v>
      </c>
      <c r="E50" s="16">
        <v>1150</v>
      </c>
      <c r="F50" s="16">
        <v>1150</v>
      </c>
      <c r="G50" s="4"/>
    </row>
    <row r="51" spans="3:7" ht="15">
      <c r="C51" s="14" t="s">
        <v>30</v>
      </c>
      <c r="D51" s="5" t="s">
        <v>11</v>
      </c>
      <c r="E51" s="16">
        <v>1360</v>
      </c>
      <c r="F51" s="16">
        <v>1360</v>
      </c>
      <c r="G51" s="4"/>
    </row>
    <row r="52" spans="3:7" ht="15">
      <c r="C52" s="14" t="s">
        <v>32</v>
      </c>
      <c r="D52" s="5" t="s">
        <v>11</v>
      </c>
      <c r="E52" s="16">
        <v>2800</v>
      </c>
      <c r="F52" s="16">
        <v>2800</v>
      </c>
      <c r="G52" s="4"/>
    </row>
    <row r="53" spans="3:7" ht="15">
      <c r="C53" s="14" t="s">
        <v>33</v>
      </c>
      <c r="D53" s="5" t="s">
        <v>11</v>
      </c>
      <c r="E53" s="16">
        <v>1400</v>
      </c>
      <c r="F53" s="16">
        <v>1400</v>
      </c>
      <c r="G53" s="4"/>
    </row>
    <row r="54" spans="3:7" ht="15">
      <c r="C54" s="14" t="s">
        <v>34</v>
      </c>
      <c r="D54" s="5" t="s">
        <v>11</v>
      </c>
      <c r="E54" s="16">
        <v>2050</v>
      </c>
      <c r="F54" s="16">
        <v>2050</v>
      </c>
      <c r="G54" s="4"/>
    </row>
    <row r="55" spans="3:7" ht="15">
      <c r="C55" s="14" t="s">
        <v>35</v>
      </c>
      <c r="D55" s="5" t="s">
        <v>11</v>
      </c>
      <c r="E55" s="16">
        <v>1480</v>
      </c>
      <c r="F55" s="16">
        <v>1480</v>
      </c>
      <c r="G55" s="4"/>
    </row>
    <row r="56" spans="3:7" ht="15">
      <c r="C56" s="15" t="s">
        <v>36</v>
      </c>
      <c r="D56" s="5" t="s">
        <v>11</v>
      </c>
      <c r="E56" s="16">
        <v>1750</v>
      </c>
      <c r="F56" s="16">
        <v>1750</v>
      </c>
      <c r="G56" s="4"/>
    </row>
    <row r="57" spans="3:7" ht="15">
      <c r="C57" s="14" t="s">
        <v>37</v>
      </c>
      <c r="D57" s="5" t="s">
        <v>11</v>
      </c>
      <c r="E57" s="16">
        <v>2100</v>
      </c>
      <c r="F57" s="16">
        <v>2100</v>
      </c>
      <c r="G57" s="4"/>
    </row>
    <row r="58" spans="3:7" ht="15">
      <c r="C58" s="14" t="s">
        <v>100</v>
      </c>
      <c r="D58" s="5" t="s">
        <v>11</v>
      </c>
      <c r="E58" s="16">
        <v>1150</v>
      </c>
      <c r="F58" s="16">
        <v>1150</v>
      </c>
      <c r="G58" s="4"/>
    </row>
    <row r="59" spans="3:7" ht="15">
      <c r="C59" s="14" t="s">
        <v>101</v>
      </c>
      <c r="D59" s="5" t="s">
        <v>11</v>
      </c>
      <c r="E59" s="16">
        <v>1120</v>
      </c>
      <c r="F59" s="16">
        <v>1120</v>
      </c>
      <c r="G59" s="4"/>
    </row>
    <row r="60" spans="3:7" ht="15">
      <c r="C60" s="15" t="s">
        <v>39</v>
      </c>
      <c r="D60" s="5" t="s">
        <v>11</v>
      </c>
      <c r="E60" s="16">
        <v>1480</v>
      </c>
      <c r="F60" s="16">
        <v>1480</v>
      </c>
      <c r="G60" s="4"/>
    </row>
    <row r="61" spans="3:7" ht="15">
      <c r="C61" s="15" t="s">
        <v>40</v>
      </c>
      <c r="D61" s="5" t="s">
        <v>11</v>
      </c>
      <c r="E61" s="16">
        <v>1800</v>
      </c>
      <c r="F61" s="16">
        <v>1800</v>
      </c>
      <c r="G61" s="4"/>
    </row>
    <row r="62" spans="3:7" ht="15">
      <c r="C62" s="14" t="s">
        <v>41</v>
      </c>
      <c r="D62" s="5" t="s">
        <v>11</v>
      </c>
      <c r="E62" s="16">
        <v>1750</v>
      </c>
      <c r="F62" s="16">
        <v>1750</v>
      </c>
      <c r="G62" s="4"/>
    </row>
    <row r="63" spans="3:7" ht="15">
      <c r="C63" s="15" t="s">
        <v>42</v>
      </c>
      <c r="D63" s="5" t="s">
        <v>11</v>
      </c>
      <c r="E63" s="16">
        <v>1850</v>
      </c>
      <c r="F63" s="16">
        <v>1850</v>
      </c>
      <c r="G63" s="4"/>
    </row>
    <row r="64" spans="3:7" ht="15">
      <c r="C64" s="14" t="s">
        <v>43</v>
      </c>
      <c r="D64" s="5" t="s">
        <v>11</v>
      </c>
      <c r="E64" s="16">
        <v>1700</v>
      </c>
      <c r="F64" s="16">
        <v>1700</v>
      </c>
      <c r="G64" s="4"/>
    </row>
    <row r="65" spans="3:7" ht="15">
      <c r="C65" s="15" t="s">
        <v>44</v>
      </c>
      <c r="D65" s="5" t="s">
        <v>11</v>
      </c>
      <c r="E65" s="16">
        <v>2000</v>
      </c>
      <c r="F65" s="16">
        <v>2000</v>
      </c>
      <c r="G65" s="4"/>
    </row>
    <row r="66" spans="3:7" ht="15">
      <c r="C66" s="14" t="s">
        <v>45</v>
      </c>
      <c r="D66" s="5" t="s">
        <v>11</v>
      </c>
      <c r="E66" s="16">
        <v>1750</v>
      </c>
      <c r="F66" s="16">
        <v>1750</v>
      </c>
      <c r="G66" s="4"/>
    </row>
    <row r="67" spans="3:7" ht="15">
      <c r="C67" s="15" t="s">
        <v>46</v>
      </c>
      <c r="D67" s="5" t="s">
        <v>11</v>
      </c>
      <c r="E67" s="16">
        <v>1480</v>
      </c>
      <c r="F67" s="16">
        <v>1480</v>
      </c>
      <c r="G67" s="4"/>
    </row>
    <row r="68" spans="3:7" ht="15">
      <c r="C68" s="15" t="s">
        <v>47</v>
      </c>
      <c r="D68" s="5" t="s">
        <v>11</v>
      </c>
      <c r="E68" s="16">
        <v>1440</v>
      </c>
      <c r="F68" s="16">
        <v>1440</v>
      </c>
      <c r="G68" s="4"/>
    </row>
    <row r="69" spans="3:7" ht="15">
      <c r="C69" s="14" t="s">
        <v>102</v>
      </c>
      <c r="D69" s="5" t="s">
        <v>11</v>
      </c>
      <c r="E69" s="16">
        <v>1150</v>
      </c>
      <c r="F69" s="16">
        <v>1150</v>
      </c>
      <c r="G69" s="4"/>
    </row>
    <row r="70" spans="3:7" ht="15">
      <c r="C70" s="14" t="s">
        <v>103</v>
      </c>
      <c r="D70" s="5" t="s">
        <v>11</v>
      </c>
      <c r="E70" s="16">
        <v>1150</v>
      </c>
      <c r="F70" s="16">
        <v>1150</v>
      </c>
      <c r="G70" s="4"/>
    </row>
    <row r="71" spans="3:7" ht="15">
      <c r="C71" s="15" t="s">
        <v>48</v>
      </c>
      <c r="D71" s="5" t="s">
        <v>11</v>
      </c>
      <c r="E71" s="16">
        <v>1850</v>
      </c>
      <c r="F71" s="16">
        <v>1850</v>
      </c>
      <c r="G71" s="4"/>
    </row>
    <row r="72" spans="3:7" ht="15">
      <c r="C72" s="14" t="s">
        <v>49</v>
      </c>
      <c r="D72" s="5" t="s">
        <v>11</v>
      </c>
      <c r="E72" s="16">
        <v>1850</v>
      </c>
      <c r="F72" s="16">
        <v>1850</v>
      </c>
      <c r="G72" s="4"/>
    </row>
    <row r="73" spans="3:7" ht="15">
      <c r="C73" s="14" t="s">
        <v>50</v>
      </c>
      <c r="D73" s="5" t="s">
        <v>11</v>
      </c>
      <c r="E73" s="16">
        <v>1950</v>
      </c>
      <c r="F73" s="16">
        <v>1950</v>
      </c>
      <c r="G73" s="4"/>
    </row>
    <row r="74" spans="3:7" ht="15">
      <c r="C74" s="14" t="s">
        <v>104</v>
      </c>
      <c r="D74" s="5" t="s">
        <v>11</v>
      </c>
      <c r="E74" s="16">
        <v>1120</v>
      </c>
      <c r="F74" s="16">
        <v>1120</v>
      </c>
      <c r="G74" s="4"/>
    </row>
    <row r="75" spans="3:7" ht="15">
      <c r="C75" s="14" t="s">
        <v>51</v>
      </c>
      <c r="D75" s="5" t="s">
        <v>11</v>
      </c>
      <c r="E75" s="16">
        <v>1440</v>
      </c>
      <c r="F75" s="16">
        <v>1440</v>
      </c>
      <c r="G75" s="4"/>
    </row>
    <row r="76" spans="3:7" ht="15">
      <c r="C76" s="14" t="s">
        <v>52</v>
      </c>
      <c r="D76" s="5" t="s">
        <v>11</v>
      </c>
      <c r="E76" s="16">
        <v>1800</v>
      </c>
      <c r="F76" s="16">
        <v>1800</v>
      </c>
      <c r="G76" s="4"/>
    </row>
    <row r="77" spans="3:7" ht="15">
      <c r="C77" s="14" t="s">
        <v>53</v>
      </c>
      <c r="D77" s="5" t="s">
        <v>11</v>
      </c>
      <c r="E77" s="16">
        <v>1800</v>
      </c>
      <c r="F77" s="16">
        <v>1800</v>
      </c>
      <c r="G77" s="4"/>
    </row>
    <row r="78" spans="3:7" ht="15">
      <c r="C78" s="15" t="s">
        <v>105</v>
      </c>
      <c r="D78" s="5" t="s">
        <v>11</v>
      </c>
      <c r="E78" s="16">
        <v>1120</v>
      </c>
      <c r="F78" s="16">
        <v>1120</v>
      </c>
      <c r="G78" s="4"/>
    </row>
    <row r="79" spans="3:7" ht="15">
      <c r="C79" s="14" t="s">
        <v>54</v>
      </c>
      <c r="D79" s="5" t="s">
        <v>11</v>
      </c>
      <c r="E79" s="16">
        <v>1680</v>
      </c>
      <c r="F79" s="16">
        <v>1680</v>
      </c>
      <c r="G79" s="4"/>
    </row>
    <row r="81" spans="3:7" ht="45">
      <c r="C81" s="9" t="s">
        <v>270</v>
      </c>
      <c r="D81" s="9" t="s">
        <v>271</v>
      </c>
      <c r="E81" s="10" t="s">
        <v>9</v>
      </c>
      <c r="F81" s="8" t="s">
        <v>1</v>
      </c>
      <c r="G81" s="9" t="s">
        <v>118</v>
      </c>
    </row>
    <row r="82" spans="3:7" ht="15">
      <c r="C82" s="9" t="s">
        <v>1</v>
      </c>
      <c r="D82" s="9" t="s">
        <v>0</v>
      </c>
      <c r="E82" s="8"/>
      <c r="F82" s="8"/>
      <c r="G82" s="18"/>
    </row>
  </sheetData>
  <sheetProtection/>
  <mergeCells count="5">
    <mergeCell ref="C26:F26"/>
    <mergeCell ref="C27:F27"/>
    <mergeCell ref="C28:F28"/>
    <mergeCell ref="C29:F29"/>
    <mergeCell ref="C25:F2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128"/>
  <sheetViews>
    <sheetView zoomScale="90" zoomScaleNormal="90" zoomScalePageLayoutView="0" workbookViewId="0" topLeftCell="A8">
      <selection activeCell="E67" sqref="E67"/>
    </sheetView>
  </sheetViews>
  <sheetFormatPr defaultColWidth="8.8515625" defaultRowHeight="12.75"/>
  <cols>
    <col min="1" max="2" width="38.28125" style="4" customWidth="1"/>
    <col min="3" max="3" width="16.28125" style="4" customWidth="1"/>
    <col min="4" max="4" width="7.7109375" style="4" customWidth="1"/>
    <col min="5" max="5" width="34.57421875" style="4" customWidth="1"/>
    <col min="6" max="6" width="29.00390625" style="4" bestFit="1" customWidth="1"/>
    <col min="7" max="7" width="15.00390625" style="4" bestFit="1" customWidth="1"/>
    <col min="8" max="8" width="9.28125" style="4" bestFit="1" customWidth="1"/>
    <col min="9" max="16384" width="8.8515625" style="4" customWidth="1"/>
  </cols>
  <sheetData>
    <row r="1" spans="1:5" s="2" customFormat="1" ht="33" customHeight="1">
      <c r="A1" s="52" t="s">
        <v>2</v>
      </c>
      <c r="B1" s="53"/>
      <c r="C1" s="53"/>
      <c r="D1" s="53"/>
      <c r="E1" s="54"/>
    </row>
    <row r="2" spans="1:5" s="2" customFormat="1" ht="1.5" customHeight="1">
      <c r="A2" s="55"/>
      <c r="B2" s="56"/>
      <c r="C2" s="56"/>
      <c r="D2" s="56"/>
      <c r="E2" s="57"/>
    </row>
    <row r="3" spans="1:5" s="2" customFormat="1" ht="48" customHeight="1">
      <c r="A3" s="67" t="s">
        <v>274</v>
      </c>
      <c r="B3" s="68"/>
      <c r="C3" s="68"/>
      <c r="D3" s="68"/>
      <c r="E3" s="69"/>
    </row>
    <row r="4" spans="1:5" ht="46.5" customHeight="1">
      <c r="A4" s="58" t="s">
        <v>3</v>
      </c>
      <c r="B4" s="59"/>
      <c r="C4" s="59"/>
      <c r="D4" s="59"/>
      <c r="E4" s="60"/>
    </row>
    <row r="5" spans="1:5" s="7" customFormat="1" ht="69.75" customHeight="1">
      <c r="A5" s="61" t="s">
        <v>273</v>
      </c>
      <c r="B5" s="62"/>
      <c r="C5" s="63"/>
      <c r="D5" s="63"/>
      <c r="E5" s="60"/>
    </row>
    <row r="6" spans="1:5" s="7" customFormat="1" ht="78.75" customHeight="1">
      <c r="A6" s="64" t="s">
        <v>4</v>
      </c>
      <c r="B6" s="65"/>
      <c r="C6" s="66"/>
      <c r="D6" s="66"/>
      <c r="E6" s="60"/>
    </row>
    <row r="7" spans="1:5" ht="30" customHeight="1" hidden="1">
      <c r="A7" s="11"/>
      <c r="B7" s="11"/>
      <c r="C7" s="13"/>
      <c r="D7" s="12"/>
      <c r="E7" s="3"/>
    </row>
    <row r="8" spans="1:6" ht="12.75">
      <c r="A8" s="28"/>
      <c r="F8" s="19"/>
    </row>
    <row r="9" spans="1:6" ht="44.25" customHeight="1">
      <c r="A9" s="9" t="s">
        <v>10</v>
      </c>
      <c r="B9" s="36" t="s">
        <v>121</v>
      </c>
      <c r="C9" s="10" t="s">
        <v>9</v>
      </c>
      <c r="D9" s="8" t="s">
        <v>1</v>
      </c>
      <c r="E9" s="9" t="s">
        <v>7</v>
      </c>
      <c r="F9" s="19"/>
    </row>
    <row r="10" spans="1:6" ht="39.75" customHeight="1">
      <c r="A10" s="9" t="s">
        <v>1</v>
      </c>
      <c r="B10" s="9" t="s">
        <v>0</v>
      </c>
      <c r="C10" s="8" t="s">
        <v>5</v>
      </c>
      <c r="D10" s="8"/>
      <c r="E10" s="9"/>
      <c r="F10" s="19"/>
    </row>
    <row r="11" spans="1:8" ht="15">
      <c r="A11" s="34" t="s">
        <v>333</v>
      </c>
      <c r="B11" s="27" t="s">
        <v>11</v>
      </c>
      <c r="C11" s="35">
        <v>3600</v>
      </c>
      <c r="D11" s="34"/>
      <c r="E11" s="37" t="s">
        <v>379</v>
      </c>
      <c r="H11" s="41"/>
    </row>
    <row r="12" spans="1:8" ht="15">
      <c r="A12" s="34" t="s">
        <v>334</v>
      </c>
      <c r="B12" s="27" t="s">
        <v>11</v>
      </c>
      <c r="C12" s="35">
        <v>1157.6666666666667</v>
      </c>
      <c r="D12" s="34"/>
      <c r="E12" s="37" t="s">
        <v>380</v>
      </c>
      <c r="H12" s="41"/>
    </row>
    <row r="13" spans="1:8" ht="15">
      <c r="A13" s="34" t="s">
        <v>335</v>
      </c>
      <c r="B13" s="27" t="s">
        <v>424</v>
      </c>
      <c r="C13" s="35">
        <v>1781</v>
      </c>
      <c r="D13" s="34"/>
      <c r="E13" s="37" t="s">
        <v>381</v>
      </c>
      <c r="H13" s="41"/>
    </row>
    <row r="14" spans="1:8" ht="15">
      <c r="A14" s="34" t="s">
        <v>385</v>
      </c>
      <c r="B14" s="27" t="s">
        <v>11</v>
      </c>
      <c r="C14" s="35">
        <v>1073.33</v>
      </c>
      <c r="D14" s="29"/>
      <c r="E14" s="37" t="s">
        <v>382</v>
      </c>
      <c r="H14" s="41"/>
    </row>
    <row r="15" spans="1:8" ht="15">
      <c r="A15" s="34" t="s">
        <v>386</v>
      </c>
      <c r="B15" s="27" t="s">
        <v>11</v>
      </c>
      <c r="C15" s="35">
        <v>1586.6666666666667</v>
      </c>
      <c r="D15" s="29"/>
      <c r="E15" s="38" t="s">
        <v>383</v>
      </c>
      <c r="H15" s="41"/>
    </row>
    <row r="16" spans="1:8" ht="15">
      <c r="A16" s="34" t="s">
        <v>336</v>
      </c>
      <c r="B16" s="27" t="s">
        <v>11</v>
      </c>
      <c r="C16" s="35">
        <v>1020</v>
      </c>
      <c r="D16" s="29"/>
      <c r="E16" s="37" t="s">
        <v>384</v>
      </c>
      <c r="H16" s="41"/>
    </row>
    <row r="17" spans="1:8" ht="15">
      <c r="A17" s="34" t="s">
        <v>337</v>
      </c>
      <c r="B17" s="27" t="s">
        <v>11</v>
      </c>
      <c r="C17" s="35">
        <v>1845</v>
      </c>
      <c r="D17" s="29"/>
      <c r="E17" s="35">
        <f>1640+205</f>
        <v>1845</v>
      </c>
      <c r="H17" s="41"/>
    </row>
    <row r="18" spans="1:8" ht="15">
      <c r="A18" s="34" t="s">
        <v>387</v>
      </c>
      <c r="B18" s="27" t="s">
        <v>11</v>
      </c>
      <c r="C18" s="35">
        <v>1575</v>
      </c>
      <c r="D18" s="29"/>
      <c r="E18" s="29">
        <f>1400+175</f>
        <v>1575</v>
      </c>
      <c r="H18" s="41"/>
    </row>
    <row r="19" spans="1:8" ht="15">
      <c r="A19" s="34" t="s">
        <v>338</v>
      </c>
      <c r="B19" s="27" t="s">
        <v>11</v>
      </c>
      <c r="C19" s="35">
        <v>1750</v>
      </c>
      <c r="D19" s="29"/>
      <c r="E19" s="35">
        <v>1750</v>
      </c>
      <c r="H19" s="41"/>
    </row>
    <row r="20" spans="1:8" ht="15">
      <c r="A20" s="34" t="s">
        <v>339</v>
      </c>
      <c r="B20" s="27" t="s">
        <v>11</v>
      </c>
      <c r="C20" s="35">
        <v>1700</v>
      </c>
      <c r="D20" s="29"/>
      <c r="E20" s="39" t="s">
        <v>390</v>
      </c>
      <c r="H20" s="41"/>
    </row>
    <row r="21" spans="1:8" ht="15">
      <c r="A21" s="34" t="s">
        <v>340</v>
      </c>
      <c r="B21" s="27" t="s">
        <v>11</v>
      </c>
      <c r="C21" s="35">
        <v>1722</v>
      </c>
      <c r="D21" s="29"/>
      <c r="E21" s="37" t="s">
        <v>391</v>
      </c>
      <c r="H21" s="41"/>
    </row>
    <row r="22" spans="1:8" ht="15">
      <c r="A22" s="34" t="s">
        <v>341</v>
      </c>
      <c r="B22" s="27" t="s">
        <v>11</v>
      </c>
      <c r="C22" s="35">
        <v>1035</v>
      </c>
      <c r="D22" s="29"/>
      <c r="E22" s="37" t="s">
        <v>392</v>
      </c>
      <c r="H22" s="41"/>
    </row>
    <row r="23" spans="1:8" ht="15">
      <c r="A23" s="34" t="s">
        <v>342</v>
      </c>
      <c r="B23" s="27" t="s">
        <v>11</v>
      </c>
      <c r="C23" s="35">
        <v>1150</v>
      </c>
      <c r="D23" s="29"/>
      <c r="E23" s="37" t="s">
        <v>393</v>
      </c>
      <c r="H23" s="41"/>
    </row>
    <row r="24" spans="1:8" ht="15">
      <c r="A24" s="34" t="s">
        <v>343</v>
      </c>
      <c r="B24" s="27" t="s">
        <v>11</v>
      </c>
      <c r="C24" s="35">
        <v>1150</v>
      </c>
      <c r="D24" s="29"/>
      <c r="E24" s="37" t="s">
        <v>393</v>
      </c>
      <c r="H24" s="41"/>
    </row>
    <row r="25" spans="1:8" ht="15">
      <c r="A25" s="34" t="s">
        <v>344</v>
      </c>
      <c r="B25" s="27" t="s">
        <v>11</v>
      </c>
      <c r="C25" s="35">
        <v>1609.3333333333335</v>
      </c>
      <c r="D25" s="29"/>
      <c r="E25" s="37" t="s">
        <v>394</v>
      </c>
      <c r="H25" s="41"/>
    </row>
    <row r="26" spans="1:8" ht="15">
      <c r="A26" s="34" t="s">
        <v>345</v>
      </c>
      <c r="B26" s="27" t="s">
        <v>11</v>
      </c>
      <c r="C26" s="35">
        <v>1050.3333333333335</v>
      </c>
      <c r="D26" s="29"/>
      <c r="E26" s="37" t="s">
        <v>395</v>
      </c>
      <c r="H26" s="41"/>
    </row>
    <row r="27" spans="1:8" ht="15">
      <c r="A27" s="34" t="s">
        <v>346</v>
      </c>
      <c r="B27" s="27" t="s">
        <v>11</v>
      </c>
      <c r="C27" s="35">
        <v>1073.3333333333335</v>
      </c>
      <c r="D27" s="29"/>
      <c r="E27" s="37" t="s">
        <v>396</v>
      </c>
      <c r="H27" s="41"/>
    </row>
    <row r="28" spans="1:8" ht="15">
      <c r="A28" s="34" t="s">
        <v>229</v>
      </c>
      <c r="B28" s="27" t="s">
        <v>11</v>
      </c>
      <c r="C28" s="35">
        <v>1316</v>
      </c>
      <c r="D28" s="29"/>
      <c r="E28" s="37" t="s">
        <v>397</v>
      </c>
      <c r="H28" s="41"/>
    </row>
    <row r="29" spans="1:8" ht="15">
      <c r="A29" s="34" t="s">
        <v>347</v>
      </c>
      <c r="B29" s="27" t="s">
        <v>11</v>
      </c>
      <c r="C29" s="35">
        <v>1666</v>
      </c>
      <c r="D29" s="29"/>
      <c r="E29" s="37" t="s">
        <v>398</v>
      </c>
      <c r="H29" s="41"/>
    </row>
    <row r="30" spans="1:8" ht="15">
      <c r="A30" s="34" t="s">
        <v>348</v>
      </c>
      <c r="B30" s="27" t="s">
        <v>11</v>
      </c>
      <c r="C30" s="35">
        <v>1019.6666666666667</v>
      </c>
      <c r="D30" s="29"/>
      <c r="E30" s="37" t="s">
        <v>399</v>
      </c>
      <c r="H30" s="41"/>
    </row>
    <row r="31" spans="1:8" ht="15">
      <c r="A31" s="34" t="s">
        <v>300</v>
      </c>
      <c r="B31" s="27" t="s">
        <v>11</v>
      </c>
      <c r="C31" s="35">
        <v>1586.6666666666667</v>
      </c>
      <c r="D31" s="29"/>
      <c r="E31" s="37" t="s">
        <v>400</v>
      </c>
      <c r="H31" s="41"/>
    </row>
    <row r="32" spans="1:8" ht="15">
      <c r="A32" s="34" t="s">
        <v>235</v>
      </c>
      <c r="B32" s="27" t="s">
        <v>11</v>
      </c>
      <c r="C32" s="35">
        <v>2160</v>
      </c>
      <c r="D32" s="29"/>
      <c r="E32" s="37" t="s">
        <v>401</v>
      </c>
      <c r="H32" s="41"/>
    </row>
    <row r="33" spans="1:8" ht="15">
      <c r="A33" s="34" t="s">
        <v>349</v>
      </c>
      <c r="B33" s="27" t="s">
        <v>11</v>
      </c>
      <c r="C33" s="35">
        <v>1260</v>
      </c>
      <c r="D33" s="29"/>
      <c r="E33" s="37" t="s">
        <v>402</v>
      </c>
      <c r="H33" s="41"/>
    </row>
    <row r="34" spans="1:8" ht="15">
      <c r="A34" s="34" t="s">
        <v>350</v>
      </c>
      <c r="B34" s="27" t="s">
        <v>11</v>
      </c>
      <c r="C34" s="35">
        <v>1700</v>
      </c>
      <c r="D34" s="29"/>
      <c r="E34" s="37" t="s">
        <v>390</v>
      </c>
      <c r="H34" s="41"/>
    </row>
    <row r="35" spans="1:8" ht="15">
      <c r="A35" s="34" t="s">
        <v>351</v>
      </c>
      <c r="B35" s="27" t="s">
        <v>11</v>
      </c>
      <c r="C35" s="35">
        <v>1269.3333333333335</v>
      </c>
      <c r="D35" s="29"/>
      <c r="E35" s="37" t="s">
        <v>428</v>
      </c>
      <c r="H35" s="41"/>
    </row>
    <row r="36" spans="1:8" ht="15">
      <c r="A36" s="34" t="s">
        <v>352</v>
      </c>
      <c r="B36" s="27" t="s">
        <v>11</v>
      </c>
      <c r="C36" s="35">
        <v>1750</v>
      </c>
      <c r="D36" s="29"/>
      <c r="E36" s="37" t="s">
        <v>403</v>
      </c>
      <c r="H36" s="41"/>
    </row>
    <row r="37" spans="1:8" ht="15">
      <c r="A37" s="34" t="s">
        <v>388</v>
      </c>
      <c r="B37" s="27" t="s">
        <v>11</v>
      </c>
      <c r="C37" s="35">
        <v>1734</v>
      </c>
      <c r="D37" s="29"/>
      <c r="E37" s="37" t="s">
        <v>404</v>
      </c>
      <c r="H37" s="41"/>
    </row>
    <row r="38" spans="1:8" ht="15">
      <c r="A38" s="34" t="s">
        <v>389</v>
      </c>
      <c r="B38" s="27" t="s">
        <v>11</v>
      </c>
      <c r="C38" s="35">
        <v>1692</v>
      </c>
      <c r="D38" s="29"/>
      <c r="E38" s="37" t="s">
        <v>405</v>
      </c>
      <c r="H38" s="41"/>
    </row>
    <row r="39" spans="1:8" ht="15">
      <c r="A39" s="34" t="s">
        <v>353</v>
      </c>
      <c r="B39" s="27" t="s">
        <v>11</v>
      </c>
      <c r="C39" s="35">
        <v>1150</v>
      </c>
      <c r="D39" s="29"/>
      <c r="E39" s="37" t="s">
        <v>393</v>
      </c>
      <c r="H39" s="41"/>
    </row>
    <row r="40" spans="1:8" ht="15">
      <c r="A40" s="34" t="s">
        <v>354</v>
      </c>
      <c r="B40" s="27" t="s">
        <v>11</v>
      </c>
      <c r="C40" s="35">
        <f>1480+283.67</f>
        <v>1763.67</v>
      </c>
      <c r="D40" s="29"/>
      <c r="E40" s="37" t="s">
        <v>425</v>
      </c>
      <c r="H40" s="41"/>
    </row>
    <row r="41" spans="1:8" ht="15">
      <c r="A41" s="34" t="s">
        <v>355</v>
      </c>
      <c r="B41" s="27" t="s">
        <v>11</v>
      </c>
      <c r="C41" s="35">
        <v>1035</v>
      </c>
      <c r="D41" s="29"/>
      <c r="E41" s="37" t="s">
        <v>392</v>
      </c>
      <c r="H41" s="41"/>
    </row>
    <row r="42" spans="1:8" ht="15">
      <c r="A42" s="34" t="s">
        <v>356</v>
      </c>
      <c r="B42" s="27" t="s">
        <v>11</v>
      </c>
      <c r="C42" s="35">
        <v>1507.3333333333335</v>
      </c>
      <c r="D42" s="29"/>
      <c r="E42" s="37" t="s">
        <v>406</v>
      </c>
      <c r="H42" s="41"/>
    </row>
    <row r="43" spans="1:8" ht="15">
      <c r="A43" s="34" t="s">
        <v>357</v>
      </c>
      <c r="B43" s="27" t="s">
        <v>11</v>
      </c>
      <c r="C43" s="35">
        <v>1609.3333333333335</v>
      </c>
      <c r="D43" s="29"/>
      <c r="E43" s="37" t="s">
        <v>394</v>
      </c>
      <c r="H43" s="41"/>
    </row>
    <row r="44" spans="1:8" ht="15">
      <c r="A44" s="34" t="s">
        <v>358</v>
      </c>
      <c r="B44" s="27" t="s">
        <v>11</v>
      </c>
      <c r="C44" s="35">
        <v>1700</v>
      </c>
      <c r="D44" s="29"/>
      <c r="E44" s="35">
        <v>1700</v>
      </c>
      <c r="G44" s="42"/>
      <c r="H44" s="41"/>
    </row>
    <row r="45" spans="1:8" ht="15">
      <c r="A45" s="34" t="s">
        <v>359</v>
      </c>
      <c r="B45" s="27" t="s">
        <v>11</v>
      </c>
      <c r="C45" s="35">
        <v>1357</v>
      </c>
      <c r="D45" s="29"/>
      <c r="E45" s="37" t="s">
        <v>407</v>
      </c>
      <c r="H45" s="41"/>
    </row>
    <row r="46" spans="1:8" ht="15">
      <c r="A46" s="34" t="s">
        <v>360</v>
      </c>
      <c r="B46" s="27" t="s">
        <v>11</v>
      </c>
      <c r="C46" s="35">
        <v>1019.6666666666667</v>
      </c>
      <c r="D46" s="29"/>
      <c r="E46" s="37" t="s">
        <v>399</v>
      </c>
      <c r="H46" s="41"/>
    </row>
    <row r="47" spans="1:8" ht="15">
      <c r="A47" s="34" t="s">
        <v>361</v>
      </c>
      <c r="B47" s="27" t="s">
        <v>11</v>
      </c>
      <c r="C47" s="35">
        <v>1586.6666666666667</v>
      </c>
      <c r="D47" s="29"/>
      <c r="E47" s="37" t="s">
        <v>408</v>
      </c>
      <c r="H47" s="41"/>
    </row>
    <row r="48" spans="1:8" ht="15">
      <c r="A48" s="34" t="s">
        <v>362</v>
      </c>
      <c r="B48" s="27" t="s">
        <v>11</v>
      </c>
      <c r="C48" s="35">
        <v>2100</v>
      </c>
      <c r="D48" s="29"/>
      <c r="E48" s="35">
        <v>2100</v>
      </c>
      <c r="G48" s="42"/>
      <c r="H48" s="41"/>
    </row>
    <row r="49" spans="1:8" ht="15">
      <c r="A49" s="34" t="s">
        <v>363</v>
      </c>
      <c r="B49" s="27" t="s">
        <v>11</v>
      </c>
      <c r="C49" s="35">
        <v>1761.6666666666667</v>
      </c>
      <c r="D49" s="29"/>
      <c r="E49" s="37" t="s">
        <v>409</v>
      </c>
      <c r="H49" s="41"/>
    </row>
    <row r="50" spans="1:8" ht="15">
      <c r="A50" s="34" t="s">
        <v>364</v>
      </c>
      <c r="B50" s="27" t="s">
        <v>11</v>
      </c>
      <c r="C50" s="35">
        <v>1633.3333333333335</v>
      </c>
      <c r="D50" s="29"/>
      <c r="E50" s="37" t="s">
        <v>410</v>
      </c>
      <c r="H50" s="41"/>
    </row>
    <row r="51" spans="1:8" ht="15">
      <c r="A51" s="34" t="s">
        <v>365</v>
      </c>
      <c r="B51" s="27" t="s">
        <v>11</v>
      </c>
      <c r="C51" s="35">
        <v>1242</v>
      </c>
      <c r="D51" s="29"/>
      <c r="E51" s="37" t="s">
        <v>426</v>
      </c>
      <c r="H51" s="41"/>
    </row>
    <row r="52" spans="1:8" ht="15">
      <c r="A52" s="34" t="s">
        <v>366</v>
      </c>
      <c r="B52" s="27" t="s">
        <v>11</v>
      </c>
      <c r="C52" s="35">
        <v>1734</v>
      </c>
      <c r="D52" s="29"/>
      <c r="E52" s="37" t="s">
        <v>404</v>
      </c>
      <c r="H52" s="41"/>
    </row>
    <row r="53" spans="1:8" ht="15">
      <c r="A53" s="34" t="s">
        <v>367</v>
      </c>
      <c r="B53" s="27" t="s">
        <v>11</v>
      </c>
      <c r="C53" s="35">
        <v>2080</v>
      </c>
      <c r="D53" s="29"/>
      <c r="E53" s="37" t="s">
        <v>411</v>
      </c>
      <c r="G53" s="40"/>
      <c r="H53" s="41"/>
    </row>
    <row r="54" spans="1:8" ht="15">
      <c r="A54" s="34" t="s">
        <v>368</v>
      </c>
      <c r="B54" s="27" t="s">
        <v>11</v>
      </c>
      <c r="C54" s="35">
        <v>1750</v>
      </c>
      <c r="D54" s="29"/>
      <c r="E54" s="37" t="s">
        <v>412</v>
      </c>
      <c r="H54" s="41"/>
    </row>
    <row r="55" spans="1:8" ht="15">
      <c r="A55" s="34" t="s">
        <v>369</v>
      </c>
      <c r="B55" s="27" t="s">
        <v>11</v>
      </c>
      <c r="C55" s="35">
        <v>1165.3333333333335</v>
      </c>
      <c r="D55" s="29"/>
      <c r="E55" s="37" t="s">
        <v>413</v>
      </c>
      <c r="H55" s="41"/>
    </row>
    <row r="56" spans="1:8" ht="15">
      <c r="A56" s="34" t="s">
        <v>370</v>
      </c>
      <c r="B56" s="27" t="s">
        <v>11</v>
      </c>
      <c r="C56" s="35">
        <v>1111.6666666666667</v>
      </c>
      <c r="D56" s="29"/>
      <c r="E56" s="37" t="s">
        <v>414</v>
      </c>
      <c r="H56" s="41"/>
    </row>
    <row r="57" spans="1:8" ht="15">
      <c r="A57" s="34" t="s">
        <v>371</v>
      </c>
      <c r="B57" s="27" t="s">
        <v>11</v>
      </c>
      <c r="C57" s="35">
        <v>1899.3333333333335</v>
      </c>
      <c r="D57" s="29"/>
      <c r="E57" s="37" t="s">
        <v>415</v>
      </c>
      <c r="H57" s="41"/>
    </row>
    <row r="58" spans="1:8" ht="15">
      <c r="A58" s="34" t="s">
        <v>372</v>
      </c>
      <c r="B58" s="27" t="s">
        <v>11</v>
      </c>
      <c r="C58" s="35">
        <v>1739</v>
      </c>
      <c r="D58" s="29"/>
      <c r="E58" s="37" t="s">
        <v>416</v>
      </c>
      <c r="H58" s="41"/>
    </row>
    <row r="59" spans="1:8" ht="15">
      <c r="A59" s="34" t="s">
        <v>373</v>
      </c>
      <c r="B59" s="27" t="s">
        <v>11</v>
      </c>
      <c r="C59" s="35">
        <v>1620</v>
      </c>
      <c r="D59" s="29"/>
      <c r="E59" s="37" t="s">
        <v>417</v>
      </c>
      <c r="G59" s="42"/>
      <c r="H59" s="41"/>
    </row>
    <row r="60" spans="1:9" ht="15">
      <c r="A60" s="34" t="s">
        <v>327</v>
      </c>
      <c r="B60" s="27" t="s">
        <v>11</v>
      </c>
      <c r="C60" s="35">
        <v>1272.6666666666667</v>
      </c>
      <c r="D60" s="29"/>
      <c r="E60" s="37" t="s">
        <v>429</v>
      </c>
      <c r="G60" s="41"/>
      <c r="H60" s="41"/>
      <c r="I60" s="40" t="s">
        <v>423</v>
      </c>
    </row>
    <row r="61" spans="1:8" ht="15">
      <c r="A61" s="34" t="s">
        <v>328</v>
      </c>
      <c r="B61" s="27" t="s">
        <v>11</v>
      </c>
      <c r="C61" s="35">
        <v>1134.6666666666667</v>
      </c>
      <c r="D61" s="29"/>
      <c r="E61" s="37" t="s">
        <v>418</v>
      </c>
      <c r="H61" s="41"/>
    </row>
    <row r="62" spans="1:8" ht="15">
      <c r="A62" s="34" t="s">
        <v>374</v>
      </c>
      <c r="B62" s="27" t="s">
        <v>11</v>
      </c>
      <c r="C62" s="35">
        <v>3230</v>
      </c>
      <c r="D62" s="29"/>
      <c r="E62" s="37" t="s">
        <v>419</v>
      </c>
      <c r="H62" s="41"/>
    </row>
    <row r="63" spans="1:8" ht="15">
      <c r="A63" s="34" t="s">
        <v>375</v>
      </c>
      <c r="B63" s="27" t="s">
        <v>11</v>
      </c>
      <c r="C63" s="35">
        <v>1826.6666666666667</v>
      </c>
      <c r="D63" s="29"/>
      <c r="E63" s="37" t="s">
        <v>420</v>
      </c>
      <c r="H63" s="41"/>
    </row>
    <row r="64" spans="1:8" ht="15">
      <c r="A64" s="34" t="s">
        <v>95</v>
      </c>
      <c r="B64" s="27" t="s">
        <v>11</v>
      </c>
      <c r="C64" s="35">
        <v>2100</v>
      </c>
      <c r="D64" s="29"/>
      <c r="E64" s="37" t="s">
        <v>421</v>
      </c>
      <c r="H64" s="41"/>
    </row>
    <row r="65" spans="1:8" ht="15">
      <c r="A65" s="34" t="s">
        <v>376</v>
      </c>
      <c r="B65" s="27" t="s">
        <v>11</v>
      </c>
      <c r="C65" s="35">
        <v>1035</v>
      </c>
      <c r="D65" s="29"/>
      <c r="E65" s="37" t="s">
        <v>392</v>
      </c>
      <c r="H65" s="41"/>
    </row>
    <row r="66" spans="1:8" ht="15">
      <c r="A66" s="34" t="s">
        <v>377</v>
      </c>
      <c r="B66" s="27" t="s">
        <v>11</v>
      </c>
      <c r="C66" s="35">
        <v>1341.6666666666667</v>
      </c>
      <c r="D66" s="29"/>
      <c r="E66" s="37" t="s">
        <v>427</v>
      </c>
      <c r="H66" s="41"/>
    </row>
    <row r="67" spans="1:8" ht="15">
      <c r="A67" s="34" t="s">
        <v>378</v>
      </c>
      <c r="B67" s="27" t="s">
        <v>11</v>
      </c>
      <c r="C67" s="35">
        <v>1848</v>
      </c>
      <c r="D67" s="29"/>
      <c r="E67" s="37" t="s">
        <v>422</v>
      </c>
      <c r="G67" s="40"/>
      <c r="H67" s="41"/>
    </row>
    <row r="68" spans="1:6" ht="15">
      <c r="A68" s="34"/>
      <c r="B68" s="27"/>
      <c r="C68" s="35"/>
      <c r="D68" s="29"/>
      <c r="E68" s="35"/>
      <c r="F68" s="19"/>
    </row>
    <row r="69" spans="1:6" ht="44.25" customHeight="1">
      <c r="A69" s="9" t="s">
        <v>331</v>
      </c>
      <c r="B69" s="36" t="s">
        <v>121</v>
      </c>
      <c r="C69" s="10" t="s">
        <v>9</v>
      </c>
      <c r="D69" s="8" t="s">
        <v>1</v>
      </c>
      <c r="E69" s="9" t="s">
        <v>332</v>
      </c>
      <c r="F69" s="19"/>
    </row>
    <row r="70" spans="1:6" ht="39.75" customHeight="1">
      <c r="A70" s="9" t="s">
        <v>1</v>
      </c>
      <c r="B70" s="9" t="s">
        <v>0</v>
      </c>
      <c r="C70" s="8" t="s">
        <v>5</v>
      </c>
      <c r="D70" s="8"/>
      <c r="E70" s="9"/>
      <c r="F70" s="19"/>
    </row>
    <row r="71" spans="1:6" ht="15">
      <c r="A71" s="29" t="s">
        <v>55</v>
      </c>
      <c r="B71" s="27" t="s">
        <v>11</v>
      </c>
      <c r="C71" s="29">
        <v>2590</v>
      </c>
      <c r="D71" s="33">
        <v>980</v>
      </c>
      <c r="E71" s="29">
        <f aca="true" t="shared" si="0" ref="E71:E102">+C71</f>
        <v>2590</v>
      </c>
      <c r="F71" s="19"/>
    </row>
    <row r="72" spans="1:6" ht="15">
      <c r="A72" s="29" t="s">
        <v>275</v>
      </c>
      <c r="B72" s="27" t="s">
        <v>11</v>
      </c>
      <c r="C72" s="29">
        <v>1610</v>
      </c>
      <c r="D72" s="32">
        <v>0</v>
      </c>
      <c r="E72" s="29">
        <f t="shared" si="0"/>
        <v>1610</v>
      </c>
      <c r="F72" s="19"/>
    </row>
    <row r="73" spans="1:6" ht="15">
      <c r="A73" s="29" t="s">
        <v>276</v>
      </c>
      <c r="B73" s="27" t="s">
        <v>11</v>
      </c>
      <c r="C73" s="29">
        <v>1400</v>
      </c>
      <c r="D73" s="32">
        <v>480</v>
      </c>
      <c r="E73" s="29">
        <f t="shared" si="0"/>
        <v>1400</v>
      </c>
      <c r="F73" s="19"/>
    </row>
    <row r="74" spans="1:6" ht="15">
      <c r="A74" s="29" t="s">
        <v>277</v>
      </c>
      <c r="B74" s="27" t="s">
        <v>11</v>
      </c>
      <c r="C74" s="29">
        <v>2380</v>
      </c>
      <c r="D74" s="32">
        <v>770</v>
      </c>
      <c r="E74" s="29">
        <f t="shared" si="0"/>
        <v>2380</v>
      </c>
      <c r="F74" s="19"/>
    </row>
    <row r="75" spans="1:6" ht="15">
      <c r="A75" s="29" t="s">
        <v>278</v>
      </c>
      <c r="B75" s="27" t="s">
        <v>11</v>
      </c>
      <c r="C75" s="29">
        <v>2450</v>
      </c>
      <c r="D75" s="32">
        <v>840</v>
      </c>
      <c r="E75" s="29">
        <f t="shared" si="0"/>
        <v>2450</v>
      </c>
      <c r="F75" s="19"/>
    </row>
    <row r="76" spans="1:6" ht="15">
      <c r="A76" s="29" t="s">
        <v>279</v>
      </c>
      <c r="B76" s="27" t="s">
        <v>11</v>
      </c>
      <c r="C76" s="29">
        <v>1640</v>
      </c>
      <c r="D76" s="32">
        <v>520</v>
      </c>
      <c r="E76" s="29">
        <f t="shared" si="0"/>
        <v>1640</v>
      </c>
      <c r="F76" s="19"/>
    </row>
    <row r="77" spans="1:6" ht="15">
      <c r="A77" s="29" t="s">
        <v>280</v>
      </c>
      <c r="B77" s="27" t="s">
        <v>11</v>
      </c>
      <c r="C77" s="29">
        <v>1850</v>
      </c>
      <c r="D77" s="32">
        <v>700</v>
      </c>
      <c r="E77" s="29">
        <f t="shared" si="0"/>
        <v>1850</v>
      </c>
      <c r="F77" s="19"/>
    </row>
    <row r="78" spans="1:6" ht="15">
      <c r="A78" s="29" t="s">
        <v>281</v>
      </c>
      <c r="B78" s="27" t="s">
        <v>11</v>
      </c>
      <c r="C78" s="29">
        <v>1700</v>
      </c>
      <c r="D78" s="32">
        <v>550</v>
      </c>
      <c r="E78" s="29">
        <f t="shared" si="0"/>
        <v>1700</v>
      </c>
      <c r="F78" s="19"/>
    </row>
    <row r="79" spans="1:5" ht="15">
      <c r="A79" s="29" t="s">
        <v>282</v>
      </c>
      <c r="B79" s="27" t="s">
        <v>11</v>
      </c>
      <c r="C79" s="29">
        <v>1640</v>
      </c>
      <c r="D79" s="32">
        <v>520</v>
      </c>
      <c r="E79" s="29">
        <f t="shared" si="0"/>
        <v>1640</v>
      </c>
    </row>
    <row r="80" spans="1:5" ht="15">
      <c r="A80" s="29" t="s">
        <v>283</v>
      </c>
      <c r="B80" s="27" t="s">
        <v>11</v>
      </c>
      <c r="C80" s="29">
        <v>1360</v>
      </c>
      <c r="D80" s="32">
        <v>440</v>
      </c>
      <c r="E80" s="29">
        <f t="shared" si="0"/>
        <v>1360</v>
      </c>
    </row>
    <row r="81" spans="1:5" ht="15">
      <c r="A81" s="29" t="s">
        <v>284</v>
      </c>
      <c r="B81" s="27" t="s">
        <v>11</v>
      </c>
      <c r="C81" s="29">
        <v>2520</v>
      </c>
      <c r="D81" s="32">
        <v>910</v>
      </c>
      <c r="E81" s="29">
        <f t="shared" si="0"/>
        <v>2520</v>
      </c>
    </row>
    <row r="82" spans="1:5" ht="15">
      <c r="A82" s="29" t="s">
        <v>285</v>
      </c>
      <c r="B82" s="27" t="s">
        <v>11</v>
      </c>
      <c r="C82" s="29">
        <v>1400</v>
      </c>
      <c r="D82" s="32">
        <v>0</v>
      </c>
      <c r="E82" s="29">
        <f t="shared" si="0"/>
        <v>1400</v>
      </c>
    </row>
    <row r="83" spans="1:5" ht="15">
      <c r="A83" s="29" t="s">
        <v>286</v>
      </c>
      <c r="B83" s="27" t="s">
        <v>11</v>
      </c>
      <c r="C83" s="29">
        <v>1480</v>
      </c>
      <c r="D83" s="32">
        <v>560</v>
      </c>
      <c r="E83" s="29">
        <f t="shared" si="0"/>
        <v>1480</v>
      </c>
    </row>
    <row r="84" spans="1:5" ht="15">
      <c r="A84" s="29" t="s">
        <v>287</v>
      </c>
      <c r="B84" s="27" t="s">
        <v>11</v>
      </c>
      <c r="C84" s="29">
        <v>1850</v>
      </c>
      <c r="D84" s="32">
        <v>700</v>
      </c>
      <c r="E84" s="29">
        <f t="shared" si="0"/>
        <v>1850</v>
      </c>
    </row>
    <row r="85" spans="1:5" ht="15">
      <c r="A85" s="29" t="s">
        <v>288</v>
      </c>
      <c r="B85" s="27" t="s">
        <v>11</v>
      </c>
      <c r="C85" s="29">
        <v>1400</v>
      </c>
      <c r="D85" s="32">
        <v>0</v>
      </c>
      <c r="E85" s="29">
        <f t="shared" si="0"/>
        <v>1400</v>
      </c>
    </row>
    <row r="86" spans="1:5" ht="15">
      <c r="A86" s="29" t="s">
        <v>289</v>
      </c>
      <c r="B86" s="27" t="s">
        <v>11</v>
      </c>
      <c r="C86" s="29">
        <v>1150</v>
      </c>
      <c r="D86" s="32">
        <v>0</v>
      </c>
      <c r="E86" s="29">
        <f t="shared" si="0"/>
        <v>1150</v>
      </c>
    </row>
    <row r="87" spans="1:5" ht="15">
      <c r="A87" s="29" t="s">
        <v>290</v>
      </c>
      <c r="B87" s="27" t="s">
        <v>11</v>
      </c>
      <c r="C87" s="29">
        <v>2590</v>
      </c>
      <c r="D87" s="32">
        <v>980</v>
      </c>
      <c r="E87" s="29">
        <f t="shared" si="0"/>
        <v>2590</v>
      </c>
    </row>
    <row r="88" spans="1:5" ht="15">
      <c r="A88" s="29" t="s">
        <v>291</v>
      </c>
      <c r="B88" s="27" t="s">
        <v>11</v>
      </c>
      <c r="C88" s="29">
        <v>1610</v>
      </c>
      <c r="D88" s="32">
        <v>0</v>
      </c>
      <c r="E88" s="29">
        <f t="shared" si="0"/>
        <v>1610</v>
      </c>
    </row>
    <row r="89" spans="1:5" ht="15">
      <c r="A89" s="29" t="s">
        <v>292</v>
      </c>
      <c r="B89" s="27" t="s">
        <v>11</v>
      </c>
      <c r="C89" s="29">
        <v>1750</v>
      </c>
      <c r="D89" s="32">
        <v>600</v>
      </c>
      <c r="E89" s="29">
        <f t="shared" si="0"/>
        <v>1750</v>
      </c>
    </row>
    <row r="90" spans="1:5" ht="15">
      <c r="A90" s="29" t="s">
        <v>223</v>
      </c>
      <c r="B90" s="27" t="s">
        <v>11</v>
      </c>
      <c r="C90" s="29">
        <v>1750</v>
      </c>
      <c r="D90" s="32">
        <v>600</v>
      </c>
      <c r="E90" s="29">
        <f t="shared" si="0"/>
        <v>1750</v>
      </c>
    </row>
    <row r="91" spans="1:5" ht="15">
      <c r="A91" s="29" t="s">
        <v>293</v>
      </c>
      <c r="B91" s="27" t="s">
        <v>11</v>
      </c>
      <c r="C91" s="29">
        <v>1850</v>
      </c>
      <c r="D91" s="32">
        <v>700</v>
      </c>
      <c r="E91" s="29">
        <f t="shared" si="0"/>
        <v>1850</v>
      </c>
    </row>
    <row r="92" spans="1:5" ht="15">
      <c r="A92" s="29" t="s">
        <v>294</v>
      </c>
      <c r="B92" s="27" t="s">
        <v>11</v>
      </c>
      <c r="C92" s="29">
        <v>2450</v>
      </c>
      <c r="D92" s="32">
        <v>840</v>
      </c>
      <c r="E92" s="29">
        <f t="shared" si="0"/>
        <v>2450</v>
      </c>
    </row>
    <row r="93" spans="1:5" ht="15">
      <c r="A93" s="29" t="s">
        <v>295</v>
      </c>
      <c r="B93" s="27" t="s">
        <v>11</v>
      </c>
      <c r="C93" s="29">
        <v>1850</v>
      </c>
      <c r="D93" s="32">
        <v>700</v>
      </c>
      <c r="E93" s="29">
        <f t="shared" si="0"/>
        <v>1850</v>
      </c>
    </row>
    <row r="94" spans="1:5" ht="15">
      <c r="A94" s="29" t="s">
        <v>296</v>
      </c>
      <c r="B94" s="27" t="s">
        <v>11</v>
      </c>
      <c r="C94" s="29">
        <v>1700</v>
      </c>
      <c r="D94" s="32">
        <v>550</v>
      </c>
      <c r="E94" s="29">
        <f t="shared" si="0"/>
        <v>1700</v>
      </c>
    </row>
    <row r="95" spans="1:5" ht="15">
      <c r="A95" s="29" t="s">
        <v>297</v>
      </c>
      <c r="B95" s="27" t="s">
        <v>11</v>
      </c>
      <c r="C95" s="29">
        <v>1150</v>
      </c>
      <c r="D95" s="32">
        <v>0</v>
      </c>
      <c r="E95" s="29">
        <f t="shared" si="0"/>
        <v>1150</v>
      </c>
    </row>
    <row r="96" spans="1:5" ht="15">
      <c r="A96" s="29" t="s">
        <v>298</v>
      </c>
      <c r="B96" s="27" t="s">
        <v>11</v>
      </c>
      <c r="C96" s="29">
        <v>1440</v>
      </c>
      <c r="D96" s="32">
        <v>520</v>
      </c>
      <c r="E96" s="29">
        <f t="shared" si="0"/>
        <v>1440</v>
      </c>
    </row>
    <row r="97" spans="1:5" ht="15">
      <c r="A97" s="29" t="s">
        <v>299</v>
      </c>
      <c r="B97" s="27" t="s">
        <v>11</v>
      </c>
      <c r="C97" s="29">
        <v>1400</v>
      </c>
      <c r="D97" s="32">
        <v>0</v>
      </c>
      <c r="E97" s="29">
        <f t="shared" si="0"/>
        <v>1400</v>
      </c>
    </row>
    <row r="98" spans="1:5" ht="15">
      <c r="A98" s="29" t="s">
        <v>301</v>
      </c>
      <c r="B98" s="27" t="s">
        <v>11</v>
      </c>
      <c r="C98" s="29">
        <v>1960</v>
      </c>
      <c r="D98" s="32">
        <v>0</v>
      </c>
      <c r="E98" s="29">
        <f t="shared" si="0"/>
        <v>1960</v>
      </c>
    </row>
    <row r="99" spans="1:5" ht="15">
      <c r="A99" s="29" t="s">
        <v>302</v>
      </c>
      <c r="B99" s="27" t="s">
        <v>11</v>
      </c>
      <c r="C99" s="29">
        <v>2380</v>
      </c>
      <c r="D99" s="32">
        <v>770</v>
      </c>
      <c r="E99" s="29">
        <f t="shared" si="0"/>
        <v>2380</v>
      </c>
    </row>
    <row r="100" spans="1:5" ht="15">
      <c r="A100" s="29" t="s">
        <v>303</v>
      </c>
      <c r="B100" s="27" t="s">
        <v>11</v>
      </c>
      <c r="C100" s="29">
        <v>2520</v>
      </c>
      <c r="D100" s="32">
        <v>910</v>
      </c>
      <c r="E100" s="29">
        <f t="shared" si="0"/>
        <v>2520</v>
      </c>
    </row>
    <row r="101" spans="1:5" ht="15">
      <c r="A101" s="29" t="s">
        <v>304</v>
      </c>
      <c r="B101" s="27" t="s">
        <v>11</v>
      </c>
      <c r="C101" s="29">
        <v>1850</v>
      </c>
      <c r="D101" s="32">
        <v>700</v>
      </c>
      <c r="E101" s="29">
        <f t="shared" si="0"/>
        <v>1850</v>
      </c>
    </row>
    <row r="102" spans="1:5" ht="15">
      <c r="A102" s="29" t="s">
        <v>245</v>
      </c>
      <c r="B102" s="27" t="s">
        <v>11</v>
      </c>
      <c r="C102" s="29">
        <v>1050</v>
      </c>
      <c r="D102" s="32">
        <v>360</v>
      </c>
      <c r="E102" s="29">
        <f t="shared" si="0"/>
        <v>1050</v>
      </c>
    </row>
    <row r="103" spans="1:5" ht="15">
      <c r="A103" s="29" t="s">
        <v>305</v>
      </c>
      <c r="B103" s="27" t="s">
        <v>11</v>
      </c>
      <c r="C103" s="29">
        <v>1850</v>
      </c>
      <c r="D103" s="32">
        <v>700</v>
      </c>
      <c r="E103" s="29">
        <f aca="true" t="shared" si="1" ref="E103:E128">+C103</f>
        <v>1850</v>
      </c>
    </row>
    <row r="104" spans="1:5" ht="15">
      <c r="A104" s="29" t="s">
        <v>306</v>
      </c>
      <c r="B104" s="27" t="s">
        <v>11</v>
      </c>
      <c r="C104" s="29">
        <v>1150</v>
      </c>
      <c r="D104" s="32">
        <v>0</v>
      </c>
      <c r="E104" s="29">
        <f t="shared" si="1"/>
        <v>1150</v>
      </c>
    </row>
    <row r="105" spans="1:5" ht="15">
      <c r="A105" s="29" t="s">
        <v>79</v>
      </c>
      <c r="B105" s="27" t="s">
        <v>11</v>
      </c>
      <c r="C105" s="29">
        <v>2520</v>
      </c>
      <c r="D105" s="32">
        <v>910</v>
      </c>
      <c r="E105" s="29">
        <f t="shared" si="1"/>
        <v>2520</v>
      </c>
    </row>
    <row r="106" spans="1:5" ht="15">
      <c r="A106" s="29" t="s">
        <v>307</v>
      </c>
      <c r="B106" s="27" t="s">
        <v>11</v>
      </c>
      <c r="C106" s="29">
        <v>1610</v>
      </c>
      <c r="D106" s="32">
        <v>0</v>
      </c>
      <c r="E106" s="29">
        <f t="shared" si="1"/>
        <v>1610</v>
      </c>
    </row>
    <row r="107" spans="1:5" ht="15">
      <c r="A107" s="29" t="s">
        <v>308</v>
      </c>
      <c r="B107" s="27" t="s">
        <v>11</v>
      </c>
      <c r="C107" s="29">
        <v>1850</v>
      </c>
      <c r="D107" s="32">
        <v>700</v>
      </c>
      <c r="E107" s="29">
        <f t="shared" si="1"/>
        <v>1850</v>
      </c>
    </row>
    <row r="108" spans="1:5" ht="15">
      <c r="A108" s="29" t="s">
        <v>309</v>
      </c>
      <c r="B108" s="27" t="s">
        <v>11</v>
      </c>
      <c r="C108" s="29">
        <v>1750</v>
      </c>
      <c r="D108" s="32">
        <v>600</v>
      </c>
      <c r="E108" s="29">
        <f t="shared" si="1"/>
        <v>1750</v>
      </c>
    </row>
    <row r="109" spans="1:5" ht="15">
      <c r="A109" s="29" t="s">
        <v>310</v>
      </c>
      <c r="B109" s="27" t="s">
        <v>11</v>
      </c>
      <c r="C109" s="29">
        <v>1120</v>
      </c>
      <c r="D109" s="32">
        <v>0</v>
      </c>
      <c r="E109" s="29">
        <f t="shared" si="1"/>
        <v>1120</v>
      </c>
    </row>
    <row r="110" spans="1:5" ht="15">
      <c r="A110" s="29" t="s">
        <v>311</v>
      </c>
      <c r="B110" s="27" t="s">
        <v>11</v>
      </c>
      <c r="C110" s="29">
        <v>1850</v>
      </c>
      <c r="D110" s="32">
        <v>700</v>
      </c>
      <c r="E110" s="29">
        <f t="shared" si="1"/>
        <v>1850</v>
      </c>
    </row>
    <row r="111" spans="1:5" ht="15">
      <c r="A111" s="29" t="s">
        <v>114</v>
      </c>
      <c r="B111" s="27" t="s">
        <v>11</v>
      </c>
      <c r="C111" s="29">
        <v>1150</v>
      </c>
      <c r="D111" s="32">
        <v>0</v>
      </c>
      <c r="E111" s="29">
        <f t="shared" si="1"/>
        <v>1150</v>
      </c>
    </row>
    <row r="112" spans="1:5" ht="15">
      <c r="A112" s="29" t="s">
        <v>312</v>
      </c>
      <c r="B112" s="27" t="s">
        <v>11</v>
      </c>
      <c r="C112" s="29">
        <v>2380</v>
      </c>
      <c r="D112" s="32">
        <v>770</v>
      </c>
      <c r="E112" s="29">
        <f t="shared" si="1"/>
        <v>2380</v>
      </c>
    </row>
    <row r="113" spans="1:5" ht="15">
      <c r="A113" s="29" t="s">
        <v>313</v>
      </c>
      <c r="B113" s="27" t="s">
        <v>11</v>
      </c>
      <c r="C113" s="29">
        <v>2380</v>
      </c>
      <c r="D113" s="32">
        <v>770</v>
      </c>
      <c r="E113" s="29">
        <f t="shared" si="1"/>
        <v>2380</v>
      </c>
    </row>
    <row r="114" spans="1:5" ht="15">
      <c r="A114" s="29" t="s">
        <v>314</v>
      </c>
      <c r="B114" s="27" t="s">
        <v>11</v>
      </c>
      <c r="C114" s="29">
        <v>1360</v>
      </c>
      <c r="D114" s="32">
        <v>440</v>
      </c>
      <c r="E114" s="29">
        <f t="shared" si="1"/>
        <v>1360</v>
      </c>
    </row>
    <row r="115" spans="1:5" ht="15">
      <c r="A115" s="29" t="s">
        <v>315</v>
      </c>
      <c r="B115" s="27" t="s">
        <v>11</v>
      </c>
      <c r="C115" s="29">
        <v>1750</v>
      </c>
      <c r="D115" s="32">
        <v>600</v>
      </c>
      <c r="E115" s="29">
        <f t="shared" si="1"/>
        <v>1750</v>
      </c>
    </row>
    <row r="116" spans="1:5" ht="15">
      <c r="A116" s="29" t="s">
        <v>316</v>
      </c>
      <c r="B116" s="27" t="s">
        <v>11</v>
      </c>
      <c r="C116" s="29">
        <v>2380</v>
      </c>
      <c r="D116" s="32">
        <v>770</v>
      </c>
      <c r="E116" s="29">
        <f t="shared" si="1"/>
        <v>2380</v>
      </c>
    </row>
    <row r="117" spans="1:5" ht="15">
      <c r="A117" s="29" t="s">
        <v>317</v>
      </c>
      <c r="B117" s="27" t="s">
        <v>11</v>
      </c>
      <c r="C117" s="29">
        <v>2590</v>
      </c>
      <c r="D117" s="32">
        <v>980</v>
      </c>
      <c r="E117" s="29">
        <f t="shared" si="1"/>
        <v>2590</v>
      </c>
    </row>
    <row r="118" spans="1:5" ht="15">
      <c r="A118" s="29" t="s">
        <v>318</v>
      </c>
      <c r="B118" s="27" t="s">
        <v>11</v>
      </c>
      <c r="C118" s="29">
        <v>1610</v>
      </c>
      <c r="D118" s="32">
        <v>0</v>
      </c>
      <c r="E118" s="29">
        <f t="shared" si="1"/>
        <v>1610</v>
      </c>
    </row>
    <row r="119" spans="1:5" ht="15">
      <c r="A119" s="29" t="s">
        <v>319</v>
      </c>
      <c r="B119" s="27" t="s">
        <v>11</v>
      </c>
      <c r="C119" s="29">
        <v>1600</v>
      </c>
      <c r="D119" s="32">
        <v>480</v>
      </c>
      <c r="E119" s="29">
        <f t="shared" si="1"/>
        <v>1600</v>
      </c>
    </row>
    <row r="120" spans="1:5" ht="15">
      <c r="A120" s="29" t="s">
        <v>320</v>
      </c>
      <c r="B120" s="27" t="s">
        <v>11</v>
      </c>
      <c r="C120" s="29">
        <v>1360</v>
      </c>
      <c r="D120" s="32">
        <v>440</v>
      </c>
      <c r="E120" s="29">
        <f t="shared" si="1"/>
        <v>1360</v>
      </c>
    </row>
    <row r="121" spans="1:5" ht="15">
      <c r="A121" s="29" t="s">
        <v>321</v>
      </c>
      <c r="B121" s="27" t="s">
        <v>11</v>
      </c>
      <c r="C121" s="29">
        <v>2450</v>
      </c>
      <c r="D121" s="32">
        <v>840</v>
      </c>
      <c r="E121" s="29">
        <f t="shared" si="1"/>
        <v>2450</v>
      </c>
    </row>
    <row r="122" spans="1:5" ht="15">
      <c r="A122" s="29" t="s">
        <v>322</v>
      </c>
      <c r="B122" s="27" t="s">
        <v>11</v>
      </c>
      <c r="C122" s="29">
        <v>1480</v>
      </c>
      <c r="D122" s="32">
        <v>560</v>
      </c>
      <c r="E122" s="29">
        <f t="shared" si="1"/>
        <v>1480</v>
      </c>
    </row>
    <row r="123" spans="1:5" ht="15">
      <c r="A123" s="29" t="s">
        <v>323</v>
      </c>
      <c r="B123" s="27" t="s">
        <v>11</v>
      </c>
      <c r="C123" s="29">
        <v>1150</v>
      </c>
      <c r="D123" s="32">
        <v>0</v>
      </c>
      <c r="E123" s="29">
        <f t="shared" si="1"/>
        <v>1150</v>
      </c>
    </row>
    <row r="124" spans="1:5" ht="15">
      <c r="A124" s="29" t="s">
        <v>324</v>
      </c>
      <c r="B124" s="27" t="s">
        <v>11</v>
      </c>
      <c r="C124" s="29">
        <v>2220</v>
      </c>
      <c r="D124" s="32">
        <v>840</v>
      </c>
      <c r="E124" s="29">
        <f t="shared" si="1"/>
        <v>2220</v>
      </c>
    </row>
    <row r="125" spans="1:5" ht="15">
      <c r="A125" s="29" t="s">
        <v>325</v>
      </c>
      <c r="B125" s="27" t="s">
        <v>11</v>
      </c>
      <c r="C125" s="29">
        <v>1850</v>
      </c>
      <c r="D125" s="32">
        <v>700</v>
      </c>
      <c r="E125" s="29">
        <f t="shared" si="1"/>
        <v>1850</v>
      </c>
    </row>
    <row r="126" spans="1:5" ht="15">
      <c r="A126" s="29" t="s">
        <v>326</v>
      </c>
      <c r="B126" s="27" t="s">
        <v>11</v>
      </c>
      <c r="C126" s="29">
        <v>1400</v>
      </c>
      <c r="D126" s="32">
        <v>480</v>
      </c>
      <c r="E126" s="29">
        <f t="shared" si="1"/>
        <v>1400</v>
      </c>
    </row>
    <row r="127" spans="1:5" ht="15">
      <c r="A127" s="29" t="s">
        <v>329</v>
      </c>
      <c r="B127" s="27" t="s">
        <v>11</v>
      </c>
      <c r="C127" s="29">
        <v>1150</v>
      </c>
      <c r="D127" s="32">
        <v>0</v>
      </c>
      <c r="E127" s="29">
        <f t="shared" si="1"/>
        <v>1150</v>
      </c>
    </row>
    <row r="128" spans="1:5" ht="15">
      <c r="A128" s="29" t="s">
        <v>330</v>
      </c>
      <c r="B128" s="27" t="s">
        <v>11</v>
      </c>
      <c r="C128" s="29">
        <v>1150</v>
      </c>
      <c r="D128" s="32">
        <v>0</v>
      </c>
      <c r="E128" s="29">
        <f t="shared" si="1"/>
        <v>1150</v>
      </c>
    </row>
  </sheetData>
  <sheetProtection/>
  <mergeCells count="5">
    <mergeCell ref="A1:E2"/>
    <mergeCell ref="A3:E3"/>
    <mergeCell ref="A4:E4"/>
    <mergeCell ref="A5:E5"/>
    <mergeCell ref="A6:E6"/>
  </mergeCells>
  <printOptions/>
  <pageMargins left="0.7" right="0.7" top="0.75" bottom="0.75" header="0.3" footer="0.3"/>
  <pageSetup horizontalDpi="600" verticalDpi="600" orientation="portrait" paperSize="9" r:id="rId1"/>
  <ignoredErrors>
    <ignoredError sqref="E17 C40" unlockedFormula="1"/>
    <ignoredError sqref="E36" numberStoredAsText="1"/>
  </ignoredErrors>
</worksheet>
</file>

<file path=xl/worksheets/sheet4.xml><?xml version="1.0" encoding="utf-8"?>
<worksheet xmlns="http://schemas.openxmlformats.org/spreadsheetml/2006/main" xmlns:r="http://schemas.openxmlformats.org/officeDocument/2006/relationships">
  <dimension ref="A1:E395"/>
  <sheetViews>
    <sheetView tabSelected="1" zoomScalePageLayoutView="0" workbookViewId="0" topLeftCell="A174">
      <selection activeCell="B149" sqref="B149"/>
    </sheetView>
  </sheetViews>
  <sheetFormatPr defaultColWidth="9.140625" defaultRowHeight="12.75"/>
  <cols>
    <col min="1" max="1" width="47.8515625" style="0" customWidth="1"/>
    <col min="2" max="2" width="42.00390625" style="0" customWidth="1"/>
    <col min="3" max="3" width="18.8515625" style="0" customWidth="1"/>
    <col min="4" max="4" width="34.421875" style="0" customWidth="1"/>
    <col min="5" max="5" width="54.28125" style="0" customWidth="1"/>
  </cols>
  <sheetData>
    <row r="1" spans="1:5" ht="12.75">
      <c r="A1" s="52" t="s">
        <v>2</v>
      </c>
      <c r="B1" s="53"/>
      <c r="C1" s="53"/>
      <c r="D1" s="53"/>
      <c r="E1" s="54"/>
    </row>
    <row r="2" spans="1:5" ht="12.75">
      <c r="A2" s="55"/>
      <c r="B2" s="56"/>
      <c r="C2" s="56"/>
      <c r="D2" s="56"/>
      <c r="E2" s="57"/>
    </row>
    <row r="3" spans="1:5" ht="46.5" customHeight="1">
      <c r="A3" s="67" t="s">
        <v>430</v>
      </c>
      <c r="B3" s="68"/>
      <c r="C3" s="68"/>
      <c r="D3" s="68"/>
      <c r="E3" s="69"/>
    </row>
    <row r="4" spans="1:5" ht="45.75" customHeight="1">
      <c r="A4" s="58" t="s">
        <v>3</v>
      </c>
      <c r="B4" s="59"/>
      <c r="C4" s="59"/>
      <c r="D4" s="59"/>
      <c r="E4" s="60"/>
    </row>
    <row r="5" spans="1:5" ht="75" customHeight="1">
      <c r="A5" s="61" t="s">
        <v>579</v>
      </c>
      <c r="B5" s="62"/>
      <c r="C5" s="63"/>
      <c r="D5" s="63"/>
      <c r="E5" s="60"/>
    </row>
    <row r="6" spans="1:5" ht="48" customHeight="1">
      <c r="A6" s="64" t="s">
        <v>431</v>
      </c>
      <c r="B6" s="65"/>
      <c r="C6" s="66"/>
      <c r="D6" s="66"/>
      <c r="E6" s="60"/>
    </row>
    <row r="7" spans="1:5" ht="15">
      <c r="A7" s="11"/>
      <c r="B7" s="11"/>
      <c r="C7" s="13"/>
      <c r="D7" s="12"/>
      <c r="E7" s="3"/>
    </row>
    <row r="8" spans="1:5" ht="12.75">
      <c r="A8" s="28"/>
      <c r="B8" s="3"/>
      <c r="C8" s="3"/>
      <c r="D8" s="3"/>
      <c r="E8" s="3"/>
    </row>
    <row r="9" spans="1:5" ht="60">
      <c r="A9" s="9" t="s">
        <v>331</v>
      </c>
      <c r="B9" s="9" t="s">
        <v>719</v>
      </c>
      <c r="C9" s="10" t="s">
        <v>9</v>
      </c>
      <c r="D9" s="8" t="s">
        <v>1</v>
      </c>
      <c r="E9" s="9" t="s">
        <v>432</v>
      </c>
    </row>
    <row r="10" spans="1:5" ht="15">
      <c r="A10" s="9" t="s">
        <v>1</v>
      </c>
      <c r="B10" s="9" t="s">
        <v>0</v>
      </c>
      <c r="C10" s="8" t="s">
        <v>5</v>
      </c>
      <c r="D10" s="8"/>
      <c r="E10" s="9"/>
    </row>
    <row r="11" spans="1:5" ht="15">
      <c r="A11" s="45" t="s">
        <v>680</v>
      </c>
      <c r="B11" s="27" t="s">
        <v>11</v>
      </c>
      <c r="C11" s="37">
        <f>1150-46</f>
        <v>1104</v>
      </c>
      <c r="D11" s="43"/>
      <c r="E11" s="37" t="s">
        <v>446</v>
      </c>
    </row>
    <row r="12" spans="1:5" ht="15">
      <c r="A12" s="45" t="s">
        <v>681</v>
      </c>
      <c r="B12" s="27" t="s">
        <v>11</v>
      </c>
      <c r="C12" s="37">
        <f>1850+185</f>
        <v>2035</v>
      </c>
      <c r="D12" s="43"/>
      <c r="E12" s="44" t="s">
        <v>543</v>
      </c>
    </row>
    <row r="13" spans="1:5" ht="15">
      <c r="A13" s="45" t="s">
        <v>682</v>
      </c>
      <c r="B13" s="27" t="s">
        <v>11</v>
      </c>
      <c r="C13" s="37">
        <f>1360+79.33</f>
        <v>1439.33</v>
      </c>
      <c r="D13" s="43"/>
      <c r="E13" s="37" t="s">
        <v>434</v>
      </c>
    </row>
    <row r="14" spans="1:5" ht="15">
      <c r="A14" s="45" t="s">
        <v>683</v>
      </c>
      <c r="B14" s="27" t="s">
        <v>11</v>
      </c>
      <c r="C14" s="37">
        <f>1800+360</f>
        <v>2160</v>
      </c>
      <c r="D14" s="43"/>
      <c r="E14" s="37" t="s">
        <v>542</v>
      </c>
    </row>
    <row r="15" spans="1:5" ht="15">
      <c r="A15" s="45" t="s">
        <v>684</v>
      </c>
      <c r="B15" s="27" t="s">
        <v>11</v>
      </c>
      <c r="C15" s="37">
        <f>1360+249.33</f>
        <v>1609.33</v>
      </c>
      <c r="D15" s="43"/>
      <c r="E15" s="37" t="s">
        <v>394</v>
      </c>
    </row>
    <row r="16" spans="1:5" ht="15">
      <c r="A16" s="45" t="s">
        <v>685</v>
      </c>
      <c r="B16" s="27" t="s">
        <v>11</v>
      </c>
      <c r="C16" s="37">
        <f>1800-168</f>
        <v>1632</v>
      </c>
      <c r="D16" s="43"/>
      <c r="E16" s="37" t="s">
        <v>541</v>
      </c>
    </row>
    <row r="17" spans="1:5" ht="15">
      <c r="A17" s="45" t="s">
        <v>686</v>
      </c>
      <c r="B17" s="27" t="s">
        <v>11</v>
      </c>
      <c r="C17" s="37">
        <f>1400+56</f>
        <v>1456</v>
      </c>
      <c r="D17" s="43"/>
      <c r="E17" s="37" t="s">
        <v>435</v>
      </c>
    </row>
    <row r="18" spans="1:5" ht="15">
      <c r="A18" s="45" t="s">
        <v>687</v>
      </c>
      <c r="B18" s="27" t="s">
        <v>11</v>
      </c>
      <c r="C18" s="37">
        <f>1400+350</f>
        <v>1750</v>
      </c>
      <c r="D18" s="43"/>
      <c r="E18" s="37" t="s">
        <v>412</v>
      </c>
    </row>
    <row r="19" spans="1:5" ht="15">
      <c r="A19" s="45" t="s">
        <v>688</v>
      </c>
      <c r="B19" s="27" t="s">
        <v>11</v>
      </c>
      <c r="C19" s="37">
        <f>1150+7.67</f>
        <v>1157.67</v>
      </c>
      <c r="D19" s="43"/>
      <c r="E19" s="37" t="s">
        <v>380</v>
      </c>
    </row>
    <row r="20" spans="1:5" ht="15">
      <c r="A20" s="45" t="s">
        <v>689</v>
      </c>
      <c r="B20" s="27" t="s">
        <v>11</v>
      </c>
      <c r="C20" s="37">
        <f>1610+812.66</f>
        <v>2422.66</v>
      </c>
      <c r="D20" s="43"/>
      <c r="E20" s="37" t="s">
        <v>436</v>
      </c>
    </row>
    <row r="21" spans="1:5" ht="15">
      <c r="A21" s="45" t="s">
        <v>690</v>
      </c>
      <c r="B21" s="27" t="s">
        <v>11</v>
      </c>
      <c r="C21" s="37">
        <f>1700+11.33</f>
        <v>1711.33</v>
      </c>
      <c r="D21" s="43"/>
      <c r="E21" s="37" t="s">
        <v>437</v>
      </c>
    </row>
    <row r="22" spans="1:5" ht="15">
      <c r="A22" s="45" t="s">
        <v>691</v>
      </c>
      <c r="B22" s="27" t="s">
        <v>11</v>
      </c>
      <c r="C22" s="37">
        <v>350</v>
      </c>
      <c r="D22" s="43"/>
      <c r="E22" s="37">
        <v>350</v>
      </c>
    </row>
    <row r="23" spans="1:5" ht="15">
      <c r="A23" s="45" t="s">
        <v>692</v>
      </c>
      <c r="B23" s="27" t="s">
        <v>11</v>
      </c>
      <c r="C23" s="37">
        <f>1150+99.67</f>
        <v>1249.67</v>
      </c>
      <c r="D23" s="43"/>
      <c r="E23" s="37" t="s">
        <v>438</v>
      </c>
    </row>
    <row r="24" spans="1:5" ht="15">
      <c r="A24" s="45" t="s">
        <v>693</v>
      </c>
      <c r="B24" s="27" t="s">
        <v>11</v>
      </c>
      <c r="C24" s="37">
        <f>1150+230</f>
        <v>1380</v>
      </c>
      <c r="D24" s="33"/>
      <c r="E24" s="37" t="s">
        <v>439</v>
      </c>
    </row>
    <row r="25" spans="1:5" ht="15">
      <c r="A25" s="45" t="s">
        <v>694</v>
      </c>
      <c r="B25" s="27" t="s">
        <v>11</v>
      </c>
      <c r="C25" s="37">
        <f>1700-136</f>
        <v>1564</v>
      </c>
      <c r="D25" s="43"/>
      <c r="E25" s="37" t="s">
        <v>447</v>
      </c>
    </row>
    <row r="26" spans="1:5" ht="15">
      <c r="A26" s="45" t="s">
        <v>695</v>
      </c>
      <c r="B26" s="27" t="s">
        <v>11</v>
      </c>
      <c r="C26" s="37">
        <v>1850</v>
      </c>
      <c r="D26" s="43"/>
      <c r="E26" s="37" t="s">
        <v>520</v>
      </c>
    </row>
    <row r="27" spans="1:5" ht="15">
      <c r="A27" s="45" t="s">
        <v>696</v>
      </c>
      <c r="B27" s="27" t="s">
        <v>11</v>
      </c>
      <c r="C27" s="37">
        <v>1750</v>
      </c>
      <c r="D27" s="43"/>
      <c r="E27" s="37" t="s">
        <v>540</v>
      </c>
    </row>
    <row r="28" spans="1:5" ht="15">
      <c r="A28" s="45" t="s">
        <v>697</v>
      </c>
      <c r="B28" s="27" t="s">
        <v>11</v>
      </c>
      <c r="C28" s="37">
        <f>1360-226.67</f>
        <v>1133.33</v>
      </c>
      <c r="D28" s="33"/>
      <c r="E28" s="37" t="s">
        <v>400</v>
      </c>
    </row>
    <row r="29" spans="1:5" ht="15">
      <c r="A29" s="45" t="s">
        <v>698</v>
      </c>
      <c r="B29" s="27" t="s">
        <v>11</v>
      </c>
      <c r="C29" s="37">
        <f>1150+230</f>
        <v>1380</v>
      </c>
      <c r="D29" s="33"/>
      <c r="E29" s="37" t="s">
        <v>439</v>
      </c>
    </row>
    <row r="30" spans="1:5" ht="15">
      <c r="A30" s="45" t="s">
        <v>699</v>
      </c>
      <c r="B30" s="27" t="s">
        <v>11</v>
      </c>
      <c r="C30" s="37">
        <f>1750-28</f>
        <v>1722</v>
      </c>
      <c r="D30" s="33"/>
      <c r="E30" s="37" t="s">
        <v>448</v>
      </c>
    </row>
    <row r="31" spans="1:5" ht="15">
      <c r="A31" s="45" t="s">
        <v>700</v>
      </c>
      <c r="B31" s="27" t="s">
        <v>11</v>
      </c>
      <c r="C31" s="37">
        <v>1150</v>
      </c>
      <c r="D31" s="43"/>
      <c r="E31" s="37" t="s">
        <v>433</v>
      </c>
    </row>
    <row r="32" spans="1:5" ht="15">
      <c r="A32" s="45" t="s">
        <v>701</v>
      </c>
      <c r="B32" s="27" t="s">
        <v>11</v>
      </c>
      <c r="C32" s="37">
        <f>1150+230</f>
        <v>1380</v>
      </c>
      <c r="D32" s="43"/>
      <c r="E32" s="37" t="s">
        <v>439</v>
      </c>
    </row>
    <row r="33" spans="1:5" ht="15">
      <c r="A33" s="45" t="s">
        <v>702</v>
      </c>
      <c r="B33" s="27" t="s">
        <v>11</v>
      </c>
      <c r="C33" s="37">
        <f>1800-108</f>
        <v>1692</v>
      </c>
      <c r="D33" s="43"/>
      <c r="E33" s="37" t="s">
        <v>405</v>
      </c>
    </row>
    <row r="34" spans="1:5" ht="15">
      <c r="A34" s="45" t="s">
        <v>703</v>
      </c>
      <c r="B34" s="27" t="s">
        <v>11</v>
      </c>
      <c r="C34" s="37">
        <f>1800+144</f>
        <v>1944</v>
      </c>
      <c r="D34" s="43"/>
      <c r="E34" s="37" t="s">
        <v>441</v>
      </c>
    </row>
    <row r="35" spans="1:5" ht="15">
      <c r="A35" s="45" t="s">
        <v>704</v>
      </c>
      <c r="B35" s="27" t="s">
        <v>11</v>
      </c>
      <c r="C35" s="37">
        <f>1360+226.67</f>
        <v>1586.67</v>
      </c>
      <c r="D35" s="43"/>
      <c r="E35" s="37" t="s">
        <v>400</v>
      </c>
    </row>
    <row r="36" spans="1:5" ht="15">
      <c r="A36" s="45" t="s">
        <v>705</v>
      </c>
      <c r="B36" s="27" t="s">
        <v>11</v>
      </c>
      <c r="C36" s="37">
        <f>1440+276</f>
        <v>1716</v>
      </c>
      <c r="D36" s="43"/>
      <c r="E36" s="37" t="s">
        <v>442</v>
      </c>
    </row>
    <row r="37" spans="1:5" ht="15">
      <c r="A37" s="45" t="s">
        <v>706</v>
      </c>
      <c r="B37" s="27" t="s">
        <v>11</v>
      </c>
      <c r="C37" s="37">
        <f>1750+116.67</f>
        <v>1866.67</v>
      </c>
      <c r="D37" s="43"/>
      <c r="E37" s="37" t="s">
        <v>443</v>
      </c>
    </row>
    <row r="38" spans="1:5" ht="15">
      <c r="A38" s="45" t="s">
        <v>707</v>
      </c>
      <c r="B38" s="27" t="s">
        <v>11</v>
      </c>
      <c r="C38" s="37">
        <v>1700</v>
      </c>
      <c r="D38" s="43"/>
      <c r="E38" s="37" t="s">
        <v>440</v>
      </c>
    </row>
    <row r="39" spans="1:5" ht="15">
      <c r="A39" s="45" t="s">
        <v>708</v>
      </c>
      <c r="B39" s="27" t="s">
        <v>11</v>
      </c>
      <c r="C39" s="37">
        <f>1680+420</f>
        <v>2100</v>
      </c>
      <c r="D39" s="43"/>
      <c r="E39" s="37" t="s">
        <v>421</v>
      </c>
    </row>
    <row r="40" spans="1:5" ht="15">
      <c r="A40" s="45" t="s">
        <v>709</v>
      </c>
      <c r="B40" s="27" t="s">
        <v>11</v>
      </c>
      <c r="C40" s="37">
        <v>1150</v>
      </c>
      <c r="D40" s="43"/>
      <c r="E40" s="37" t="s">
        <v>433</v>
      </c>
    </row>
    <row r="41" spans="1:5" ht="15">
      <c r="A41" s="45" t="s">
        <v>614</v>
      </c>
      <c r="B41" s="27" t="s">
        <v>11</v>
      </c>
      <c r="C41" s="37">
        <v>1750</v>
      </c>
      <c r="D41" s="43"/>
      <c r="E41" s="37" t="s">
        <v>540</v>
      </c>
    </row>
    <row r="42" spans="1:5" ht="15">
      <c r="A42" s="45" t="s">
        <v>710</v>
      </c>
      <c r="B42" s="27" t="s">
        <v>11</v>
      </c>
      <c r="C42" s="37">
        <f>1360+226.67</f>
        <v>1586.67</v>
      </c>
      <c r="D42" s="43"/>
      <c r="E42" s="37" t="s">
        <v>400</v>
      </c>
    </row>
    <row r="43" spans="1:5" ht="15">
      <c r="A43" s="45" t="s">
        <v>711</v>
      </c>
      <c r="B43" s="27" t="s">
        <v>11</v>
      </c>
      <c r="C43" s="37">
        <f>1150+7.67</f>
        <v>1157.67</v>
      </c>
      <c r="D43" s="43"/>
      <c r="E43" s="37" t="s">
        <v>380</v>
      </c>
    </row>
    <row r="44" spans="1:5" ht="15">
      <c r="A44" s="45" t="s">
        <v>712</v>
      </c>
      <c r="B44" s="27" t="s">
        <v>11</v>
      </c>
      <c r="C44" s="37">
        <f>2000-32</f>
        <v>1968</v>
      </c>
      <c r="D44" s="43"/>
      <c r="E44" s="37" t="s">
        <v>449</v>
      </c>
    </row>
    <row r="45" spans="1:5" ht="15">
      <c r="A45" s="45" t="s">
        <v>713</v>
      </c>
      <c r="B45" s="27" t="s">
        <v>11</v>
      </c>
      <c r="C45" s="37">
        <f>1800+228</f>
        <v>2028</v>
      </c>
      <c r="D45" s="43"/>
      <c r="E45" s="37" t="s">
        <v>546</v>
      </c>
    </row>
    <row r="46" spans="1:5" ht="15">
      <c r="A46" s="45" t="s">
        <v>714</v>
      </c>
      <c r="B46" s="27" t="s">
        <v>11</v>
      </c>
      <c r="C46" s="37">
        <f>920+84.33</f>
        <v>1004.33</v>
      </c>
      <c r="D46" s="33"/>
      <c r="E46" s="37" t="s">
        <v>444</v>
      </c>
    </row>
    <row r="47" spans="1:5" ht="15">
      <c r="A47" s="45" t="s">
        <v>715</v>
      </c>
      <c r="B47" s="27" t="s">
        <v>11</v>
      </c>
      <c r="C47" s="37">
        <f>1150+115</f>
        <v>1265</v>
      </c>
      <c r="D47" s="43"/>
      <c r="E47" s="37" t="s">
        <v>445</v>
      </c>
    </row>
    <row r="48" spans="1:5" ht="15">
      <c r="A48" s="45" t="s">
        <v>716</v>
      </c>
      <c r="B48" s="27" t="s">
        <v>11</v>
      </c>
      <c r="C48" s="37">
        <v>1150</v>
      </c>
      <c r="D48" s="33"/>
      <c r="E48" s="37" t="s">
        <v>433</v>
      </c>
    </row>
    <row r="49" spans="1:5" ht="15">
      <c r="A49" s="45" t="s">
        <v>717</v>
      </c>
      <c r="B49" s="27" t="s">
        <v>11</v>
      </c>
      <c r="C49" s="37">
        <f>1480+370</f>
        <v>1850</v>
      </c>
      <c r="D49" s="33"/>
      <c r="E49" s="37" t="s">
        <v>545</v>
      </c>
    </row>
    <row r="50" spans="1:5" ht="15">
      <c r="A50" s="45" t="s">
        <v>718</v>
      </c>
      <c r="B50" s="27" t="s">
        <v>11</v>
      </c>
      <c r="C50" s="37">
        <f>1750-140</f>
        <v>1610</v>
      </c>
      <c r="D50" s="43"/>
      <c r="E50" s="37" t="s">
        <v>544</v>
      </c>
    </row>
    <row r="51" spans="1:5" ht="15">
      <c r="A51" s="34"/>
      <c r="B51" s="27"/>
      <c r="C51" s="35"/>
      <c r="D51" s="29"/>
      <c r="E51" s="35"/>
    </row>
    <row r="52" spans="1:5" ht="60">
      <c r="A52" s="9" t="s">
        <v>513</v>
      </c>
      <c r="B52" s="51"/>
      <c r="C52" s="10" t="s">
        <v>9</v>
      </c>
      <c r="D52" s="8" t="s">
        <v>1</v>
      </c>
      <c r="E52" s="9" t="s">
        <v>432</v>
      </c>
    </row>
    <row r="53" spans="1:5" ht="20.25" customHeight="1">
      <c r="A53" s="9" t="s">
        <v>1</v>
      </c>
      <c r="B53" s="9" t="s">
        <v>0</v>
      </c>
      <c r="C53" s="8" t="s">
        <v>5</v>
      </c>
      <c r="D53" s="8"/>
      <c r="E53" s="9"/>
    </row>
    <row r="54" spans="1:5" ht="15">
      <c r="A54" s="46" t="s">
        <v>450</v>
      </c>
      <c r="B54" s="27" t="s">
        <v>11</v>
      </c>
      <c r="C54" s="29">
        <v>1680</v>
      </c>
      <c r="D54" s="29"/>
      <c r="E54" s="37" t="s">
        <v>515</v>
      </c>
    </row>
    <row r="55" spans="1:5" ht="15">
      <c r="A55" s="47" t="s">
        <v>451</v>
      </c>
      <c r="B55" s="27" t="s">
        <v>11</v>
      </c>
      <c r="C55" s="29">
        <v>1720</v>
      </c>
      <c r="D55" s="29"/>
      <c r="E55" s="37" t="s">
        <v>516</v>
      </c>
    </row>
    <row r="56" spans="1:5" ht="15">
      <c r="A56" s="46" t="s">
        <v>452</v>
      </c>
      <c r="B56" s="27" t="s">
        <v>11</v>
      </c>
      <c r="C56" s="29">
        <v>1760</v>
      </c>
      <c r="D56" s="29"/>
      <c r="E56" s="37" t="s">
        <v>517</v>
      </c>
    </row>
    <row r="57" spans="1:5" ht="15">
      <c r="A57" s="46" t="s">
        <v>453</v>
      </c>
      <c r="B57" s="27" t="s">
        <v>11</v>
      </c>
      <c r="C57" s="29">
        <v>1440</v>
      </c>
      <c r="D57" s="29"/>
      <c r="E57" s="37" t="s">
        <v>518</v>
      </c>
    </row>
    <row r="58" spans="1:5" ht="15">
      <c r="A58" s="46" t="s">
        <v>454</v>
      </c>
      <c r="B58" s="27" t="s">
        <v>11</v>
      </c>
      <c r="C58" s="29">
        <v>1920</v>
      </c>
      <c r="D58" s="29"/>
      <c r="E58" s="37" t="s">
        <v>519</v>
      </c>
    </row>
    <row r="59" spans="1:5" ht="15">
      <c r="A59" s="46" t="s">
        <v>455</v>
      </c>
      <c r="B59" s="27" t="s">
        <v>11</v>
      </c>
      <c r="C59" s="29">
        <v>1720</v>
      </c>
      <c r="D59" s="29"/>
      <c r="E59" s="37" t="s">
        <v>516</v>
      </c>
    </row>
    <row r="60" spans="1:5" ht="15">
      <c r="A60" s="46" t="s">
        <v>456</v>
      </c>
      <c r="B60" s="27" t="s">
        <v>11</v>
      </c>
      <c r="C60" s="29">
        <v>1850</v>
      </c>
      <c r="D60" s="29"/>
      <c r="E60" s="37" t="s">
        <v>520</v>
      </c>
    </row>
    <row r="61" spans="1:5" ht="15">
      <c r="A61" s="46" t="s">
        <v>457</v>
      </c>
      <c r="B61" s="27" t="s">
        <v>11</v>
      </c>
      <c r="C61" s="29">
        <v>2050</v>
      </c>
      <c r="D61" s="29"/>
      <c r="E61" s="37" t="s">
        <v>521</v>
      </c>
    </row>
    <row r="62" spans="1:5" ht="15">
      <c r="A62" s="47" t="s">
        <v>458</v>
      </c>
      <c r="B62" s="27" t="s">
        <v>11</v>
      </c>
      <c r="C62" s="29">
        <v>1760</v>
      </c>
      <c r="D62" s="29"/>
      <c r="E62" s="37" t="s">
        <v>517</v>
      </c>
    </row>
    <row r="63" spans="1:5" ht="15">
      <c r="A63" s="46" t="s">
        <v>459</v>
      </c>
      <c r="B63" s="27" t="s">
        <v>11</v>
      </c>
      <c r="C63" s="29">
        <v>2590</v>
      </c>
      <c r="D63" s="29"/>
      <c r="E63" s="37" t="s">
        <v>522</v>
      </c>
    </row>
    <row r="64" spans="1:5" ht="15">
      <c r="A64" s="46" t="s">
        <v>460</v>
      </c>
      <c r="B64" s="27" t="s">
        <v>11</v>
      </c>
      <c r="C64" s="29">
        <v>2050</v>
      </c>
      <c r="D64" s="29"/>
      <c r="E64" s="37" t="s">
        <v>521</v>
      </c>
    </row>
    <row r="65" spans="1:5" ht="15">
      <c r="A65" s="46" t="s">
        <v>461</v>
      </c>
      <c r="B65" s="27" t="s">
        <v>11</v>
      </c>
      <c r="C65" s="29">
        <v>1230</v>
      </c>
      <c r="D65" s="29"/>
      <c r="E65" s="37" t="s">
        <v>523</v>
      </c>
    </row>
    <row r="66" spans="1:5" ht="15">
      <c r="A66" s="46" t="s">
        <v>462</v>
      </c>
      <c r="B66" s="27" t="s">
        <v>11</v>
      </c>
      <c r="C66" s="29">
        <v>1950</v>
      </c>
      <c r="D66" s="29"/>
      <c r="E66" s="37" t="s">
        <v>524</v>
      </c>
    </row>
    <row r="67" spans="1:5" ht="15">
      <c r="A67" s="46" t="s">
        <v>463</v>
      </c>
      <c r="B67" s="27" t="s">
        <v>11</v>
      </c>
      <c r="C67" s="29">
        <v>1840</v>
      </c>
      <c r="D67" s="29"/>
      <c r="E67" s="37" t="s">
        <v>525</v>
      </c>
    </row>
    <row r="68" spans="1:5" ht="15">
      <c r="A68" s="47" t="s">
        <v>464</v>
      </c>
      <c r="B68" s="27" t="s">
        <v>11</v>
      </c>
      <c r="C68" s="29">
        <v>1920</v>
      </c>
      <c r="D68" s="29"/>
      <c r="E68" s="37" t="s">
        <v>519</v>
      </c>
    </row>
    <row r="69" spans="1:5" ht="15">
      <c r="A69" s="46" t="s">
        <v>465</v>
      </c>
      <c r="B69" s="27" t="s">
        <v>11</v>
      </c>
      <c r="C69" s="29">
        <v>1150</v>
      </c>
      <c r="D69" s="29"/>
      <c r="E69" s="37" t="s">
        <v>433</v>
      </c>
    </row>
    <row r="70" spans="1:5" ht="15">
      <c r="A70" s="46" t="s">
        <v>466</v>
      </c>
      <c r="B70" s="27" t="s">
        <v>11</v>
      </c>
      <c r="C70" s="29">
        <v>1290</v>
      </c>
      <c r="D70" s="29"/>
      <c r="E70" s="37" t="s">
        <v>526</v>
      </c>
    </row>
    <row r="71" spans="1:5" ht="15">
      <c r="A71" s="46" t="s">
        <v>467</v>
      </c>
      <c r="B71" s="27" t="s">
        <v>11</v>
      </c>
      <c r="C71" s="29">
        <v>1850</v>
      </c>
      <c r="D71" s="29"/>
      <c r="E71" s="37" t="s">
        <v>520</v>
      </c>
    </row>
    <row r="72" spans="1:5" ht="15">
      <c r="A72" s="46" t="s">
        <v>468</v>
      </c>
      <c r="B72" s="27" t="s">
        <v>11</v>
      </c>
      <c r="C72" s="29">
        <v>1950</v>
      </c>
      <c r="D72" s="29"/>
      <c r="E72" s="37" t="s">
        <v>524</v>
      </c>
    </row>
    <row r="73" spans="1:5" ht="15">
      <c r="A73" s="46" t="s">
        <v>469</v>
      </c>
      <c r="B73" s="27" t="s">
        <v>11</v>
      </c>
      <c r="C73" s="29">
        <v>3010</v>
      </c>
      <c r="D73" s="29"/>
      <c r="E73" s="37" t="s">
        <v>527</v>
      </c>
    </row>
    <row r="74" spans="1:5" ht="15">
      <c r="A74" s="46" t="s">
        <v>470</v>
      </c>
      <c r="B74" s="27" t="s">
        <v>11</v>
      </c>
      <c r="C74" s="29">
        <v>1960</v>
      </c>
      <c r="D74" s="29"/>
      <c r="E74" s="37" t="s">
        <v>528</v>
      </c>
    </row>
    <row r="75" spans="1:5" ht="15">
      <c r="A75" s="46" t="s">
        <v>471</v>
      </c>
      <c r="B75" s="27" t="s">
        <v>11</v>
      </c>
      <c r="C75" s="29">
        <v>1760</v>
      </c>
      <c r="D75" s="29"/>
      <c r="E75" s="37" t="s">
        <v>517</v>
      </c>
    </row>
    <row r="76" spans="1:5" ht="15">
      <c r="A76" s="46" t="s">
        <v>472</v>
      </c>
      <c r="B76" s="27" t="s">
        <v>11</v>
      </c>
      <c r="C76" s="29">
        <v>1720</v>
      </c>
      <c r="D76" s="29"/>
      <c r="E76" s="37" t="s">
        <v>516</v>
      </c>
    </row>
    <row r="77" spans="1:5" ht="15">
      <c r="A77" s="46" t="s">
        <v>473</v>
      </c>
      <c r="B77" s="27" t="s">
        <v>11</v>
      </c>
      <c r="C77" s="29">
        <v>1680</v>
      </c>
      <c r="D77" s="29"/>
      <c r="E77" s="37" t="s">
        <v>515</v>
      </c>
    </row>
    <row r="78" spans="1:5" ht="15">
      <c r="A78" s="46" t="s">
        <v>474</v>
      </c>
      <c r="B78" s="27" t="s">
        <v>11</v>
      </c>
      <c r="C78" s="29">
        <v>1720</v>
      </c>
      <c r="D78" s="29"/>
      <c r="E78" s="37" t="s">
        <v>516</v>
      </c>
    </row>
    <row r="79" spans="1:5" ht="15">
      <c r="A79" s="46" t="s">
        <v>475</v>
      </c>
      <c r="B79" s="27" t="s">
        <v>11</v>
      </c>
      <c r="C79" s="29">
        <v>1720</v>
      </c>
      <c r="D79" s="29"/>
      <c r="E79" s="37" t="s">
        <v>516</v>
      </c>
    </row>
    <row r="80" spans="1:5" ht="15">
      <c r="A80" s="46" t="s">
        <v>476</v>
      </c>
      <c r="B80" s="27" t="s">
        <v>11</v>
      </c>
      <c r="C80" s="29">
        <v>1760</v>
      </c>
      <c r="D80" s="29"/>
      <c r="E80" s="37" t="s">
        <v>517</v>
      </c>
    </row>
    <row r="81" spans="1:5" ht="15">
      <c r="A81" s="46" t="s">
        <v>477</v>
      </c>
      <c r="B81" s="27" t="s">
        <v>11</v>
      </c>
      <c r="C81" s="29">
        <v>1640</v>
      </c>
      <c r="D81" s="29"/>
      <c r="E81" s="37" t="s">
        <v>529</v>
      </c>
    </row>
    <row r="82" spans="1:5" ht="15">
      <c r="A82" s="46" t="s">
        <v>478</v>
      </c>
      <c r="B82" s="27" t="s">
        <v>11</v>
      </c>
      <c r="C82" s="29">
        <v>1850</v>
      </c>
      <c r="D82" s="29"/>
      <c r="E82" s="37" t="s">
        <v>520</v>
      </c>
    </row>
    <row r="83" spans="1:5" ht="15">
      <c r="A83" s="46" t="s">
        <v>479</v>
      </c>
      <c r="B83" s="27" t="s">
        <v>11</v>
      </c>
      <c r="C83" s="29">
        <v>1850</v>
      </c>
      <c r="D83" s="29"/>
      <c r="E83" s="37" t="s">
        <v>520</v>
      </c>
    </row>
    <row r="84" spans="1:5" ht="15">
      <c r="A84" s="46" t="s">
        <v>480</v>
      </c>
      <c r="B84" s="27" t="s">
        <v>11</v>
      </c>
      <c r="C84" s="29">
        <v>2100</v>
      </c>
      <c r="D84" s="29"/>
      <c r="E84" s="37" t="s">
        <v>530</v>
      </c>
    </row>
    <row r="85" spans="1:5" ht="15">
      <c r="A85" s="47" t="s">
        <v>481</v>
      </c>
      <c r="B85" s="27" t="s">
        <v>11</v>
      </c>
      <c r="C85" s="29">
        <v>1950</v>
      </c>
      <c r="D85" s="29"/>
      <c r="E85" s="37" t="s">
        <v>524</v>
      </c>
    </row>
    <row r="86" spans="1:5" ht="15">
      <c r="A86" s="46" t="s">
        <v>482</v>
      </c>
      <c r="B86" s="27" t="s">
        <v>11</v>
      </c>
      <c r="C86" s="29">
        <v>1850</v>
      </c>
      <c r="D86" s="29"/>
      <c r="E86" s="37" t="s">
        <v>520</v>
      </c>
    </row>
    <row r="87" spans="1:5" ht="15">
      <c r="A87" s="46" t="s">
        <v>483</v>
      </c>
      <c r="B87" s="27" t="s">
        <v>11</v>
      </c>
      <c r="C87" s="29">
        <v>1640</v>
      </c>
      <c r="D87" s="29"/>
      <c r="E87" s="37" t="s">
        <v>529</v>
      </c>
    </row>
    <row r="88" spans="1:5" ht="15">
      <c r="A88" s="46" t="s">
        <v>484</v>
      </c>
      <c r="B88" s="27" t="s">
        <v>11</v>
      </c>
      <c r="C88" s="29">
        <v>1720</v>
      </c>
      <c r="D88" s="29"/>
      <c r="E88" s="37" t="s">
        <v>516</v>
      </c>
    </row>
    <row r="89" spans="1:5" ht="15">
      <c r="A89" s="46" t="s">
        <v>485</v>
      </c>
      <c r="B89" s="27" t="s">
        <v>11</v>
      </c>
      <c r="C89" s="29">
        <v>1120</v>
      </c>
      <c r="D89" s="29"/>
      <c r="E89" s="37" t="s">
        <v>531</v>
      </c>
    </row>
    <row r="90" spans="1:5" ht="15">
      <c r="A90" s="46" t="s">
        <v>486</v>
      </c>
      <c r="B90" s="27" t="s">
        <v>11</v>
      </c>
      <c r="C90" s="29">
        <v>1920</v>
      </c>
      <c r="D90" s="29"/>
      <c r="E90" s="37" t="s">
        <v>519</v>
      </c>
    </row>
    <row r="91" spans="1:5" ht="15">
      <c r="A91" s="46" t="s">
        <v>487</v>
      </c>
      <c r="B91" s="27" t="s">
        <v>11</v>
      </c>
      <c r="C91" s="29">
        <v>1260</v>
      </c>
      <c r="D91" s="29"/>
      <c r="E91" s="37" t="s">
        <v>532</v>
      </c>
    </row>
    <row r="92" spans="1:5" ht="15">
      <c r="A92" s="46" t="s">
        <v>488</v>
      </c>
      <c r="B92" s="27" t="s">
        <v>11</v>
      </c>
      <c r="C92" s="29">
        <v>1610</v>
      </c>
      <c r="D92" s="29"/>
      <c r="E92" s="37" t="s">
        <v>533</v>
      </c>
    </row>
    <row r="93" spans="1:5" ht="15">
      <c r="A93" s="46" t="s">
        <v>489</v>
      </c>
      <c r="B93" s="27" t="s">
        <v>11</v>
      </c>
      <c r="C93" s="29">
        <v>2730</v>
      </c>
      <c r="D93" s="29"/>
      <c r="E93" s="37" t="s">
        <v>534</v>
      </c>
    </row>
    <row r="94" spans="1:5" ht="15">
      <c r="A94" s="46" t="s">
        <v>490</v>
      </c>
      <c r="B94" s="27" t="s">
        <v>11</v>
      </c>
      <c r="C94" s="29">
        <v>3010</v>
      </c>
      <c r="D94" s="29"/>
      <c r="E94" s="37" t="s">
        <v>527</v>
      </c>
    </row>
    <row r="95" spans="1:5" ht="15">
      <c r="A95" s="46" t="s">
        <v>491</v>
      </c>
      <c r="B95" s="27" t="s">
        <v>11</v>
      </c>
      <c r="C95" s="29">
        <v>1640</v>
      </c>
      <c r="D95" s="29"/>
      <c r="E95" s="37" t="s">
        <v>529</v>
      </c>
    </row>
    <row r="96" spans="1:5" ht="15">
      <c r="A96" s="46" t="s">
        <v>492</v>
      </c>
      <c r="B96" s="27" t="s">
        <v>11</v>
      </c>
      <c r="C96" s="29">
        <v>1920</v>
      </c>
      <c r="D96" s="29"/>
      <c r="E96" s="37" t="s">
        <v>519</v>
      </c>
    </row>
    <row r="97" spans="1:5" ht="15">
      <c r="A97" s="46" t="s">
        <v>493</v>
      </c>
      <c r="B97" s="27" t="s">
        <v>11</v>
      </c>
      <c r="C97" s="29">
        <v>1480</v>
      </c>
      <c r="D97" s="29"/>
      <c r="E97" s="37" t="s">
        <v>535</v>
      </c>
    </row>
    <row r="98" spans="1:5" ht="15">
      <c r="A98" s="46" t="s">
        <v>494</v>
      </c>
      <c r="B98" s="27" t="s">
        <v>11</v>
      </c>
      <c r="C98" s="29">
        <v>2150</v>
      </c>
      <c r="D98" s="29"/>
      <c r="E98" s="37" t="s">
        <v>536</v>
      </c>
    </row>
    <row r="99" spans="1:5" ht="15">
      <c r="A99" s="46" t="s">
        <v>495</v>
      </c>
      <c r="B99" s="27" t="s">
        <v>11</v>
      </c>
      <c r="C99" s="29">
        <v>1720</v>
      </c>
      <c r="D99" s="29"/>
      <c r="E99" s="37" t="s">
        <v>516</v>
      </c>
    </row>
    <row r="100" spans="1:5" ht="15">
      <c r="A100" s="46" t="s">
        <v>496</v>
      </c>
      <c r="B100" s="27" t="s">
        <v>11</v>
      </c>
      <c r="C100" s="29">
        <v>2590</v>
      </c>
      <c r="D100" s="29"/>
      <c r="E100" s="37" t="s">
        <v>539</v>
      </c>
    </row>
    <row r="101" spans="1:5" ht="15">
      <c r="A101" s="46" t="s">
        <v>497</v>
      </c>
      <c r="B101" s="27" t="s">
        <v>11</v>
      </c>
      <c r="C101" s="29">
        <v>1720</v>
      </c>
      <c r="D101" s="29"/>
      <c r="E101" s="37" t="s">
        <v>516</v>
      </c>
    </row>
    <row r="102" spans="1:5" ht="15">
      <c r="A102" s="46" t="s">
        <v>498</v>
      </c>
      <c r="B102" s="27" t="s">
        <v>11</v>
      </c>
      <c r="C102" s="29">
        <v>1840</v>
      </c>
      <c r="D102" s="29"/>
      <c r="E102" s="37" t="s">
        <v>525</v>
      </c>
    </row>
    <row r="103" spans="1:5" ht="15.75" customHeight="1">
      <c r="A103" s="46" t="s">
        <v>499</v>
      </c>
      <c r="B103" s="27" t="s">
        <v>11</v>
      </c>
      <c r="C103" s="29">
        <v>2870</v>
      </c>
      <c r="D103" s="29"/>
      <c r="E103" s="37" t="s">
        <v>537</v>
      </c>
    </row>
    <row r="104" spans="1:5" ht="15">
      <c r="A104" s="46" t="s">
        <v>500</v>
      </c>
      <c r="B104" s="27" t="s">
        <v>11</v>
      </c>
      <c r="C104" s="29">
        <v>2150</v>
      </c>
      <c r="D104" s="29"/>
      <c r="E104" s="37" t="s">
        <v>536</v>
      </c>
    </row>
    <row r="105" spans="1:5" ht="15">
      <c r="A105" s="46" t="s">
        <v>501</v>
      </c>
      <c r="B105" s="27" t="s">
        <v>11</v>
      </c>
      <c r="C105" s="29">
        <v>2150</v>
      </c>
      <c r="D105" s="29"/>
      <c r="E105" s="37" t="s">
        <v>536</v>
      </c>
    </row>
    <row r="106" spans="1:5" ht="15">
      <c r="A106" s="46" t="s">
        <v>502</v>
      </c>
      <c r="B106" s="27" t="s">
        <v>11</v>
      </c>
      <c r="C106" s="29">
        <v>1720</v>
      </c>
      <c r="D106" s="29"/>
      <c r="E106" s="37" t="s">
        <v>516</v>
      </c>
    </row>
    <row r="107" spans="1:5" ht="15">
      <c r="A107" s="48" t="s">
        <v>503</v>
      </c>
      <c r="B107" s="27" t="s">
        <v>11</v>
      </c>
      <c r="C107" s="29">
        <v>1480</v>
      </c>
      <c r="D107" s="29"/>
      <c r="E107" s="37" t="s">
        <v>535</v>
      </c>
    </row>
    <row r="108" spans="1:5" ht="15">
      <c r="A108" s="49" t="s">
        <v>504</v>
      </c>
      <c r="B108" s="27" t="s">
        <v>11</v>
      </c>
      <c r="C108" s="29">
        <v>1480</v>
      </c>
      <c r="D108" s="29"/>
      <c r="E108" s="37" t="s">
        <v>535</v>
      </c>
    </row>
    <row r="109" spans="1:5" ht="15">
      <c r="A109" s="46" t="s">
        <v>505</v>
      </c>
      <c r="B109" s="27" t="s">
        <v>11</v>
      </c>
      <c r="C109" s="29">
        <v>1680</v>
      </c>
      <c r="D109" s="29"/>
      <c r="E109" s="37" t="s">
        <v>515</v>
      </c>
    </row>
    <row r="110" spans="1:5" ht="15">
      <c r="A110" s="46" t="s">
        <v>506</v>
      </c>
      <c r="B110" s="27" t="s">
        <v>11</v>
      </c>
      <c r="C110" s="29">
        <v>1720</v>
      </c>
      <c r="D110" s="29"/>
      <c r="E110" s="37" t="s">
        <v>516</v>
      </c>
    </row>
    <row r="111" spans="1:5" ht="15">
      <c r="A111" s="46" t="s">
        <v>507</v>
      </c>
      <c r="B111" s="27" t="s">
        <v>11</v>
      </c>
      <c r="C111" s="29">
        <v>1720</v>
      </c>
      <c r="D111" s="29"/>
      <c r="E111" s="37" t="s">
        <v>516</v>
      </c>
    </row>
    <row r="112" spans="1:5" ht="15">
      <c r="A112" s="46" t="s">
        <v>508</v>
      </c>
      <c r="B112" s="27" t="s">
        <v>11</v>
      </c>
      <c r="C112" s="29">
        <v>1920</v>
      </c>
      <c r="D112" s="29"/>
      <c r="E112" s="37" t="s">
        <v>519</v>
      </c>
    </row>
    <row r="113" spans="1:5" ht="15">
      <c r="A113" s="46" t="s">
        <v>509</v>
      </c>
      <c r="B113" s="27" t="s">
        <v>11</v>
      </c>
      <c r="C113" s="29">
        <v>1720</v>
      </c>
      <c r="D113" s="29"/>
      <c r="E113" s="37" t="s">
        <v>516</v>
      </c>
    </row>
    <row r="114" spans="1:5" ht="15">
      <c r="A114" s="46" t="s">
        <v>510</v>
      </c>
      <c r="B114" s="27" t="s">
        <v>11</v>
      </c>
      <c r="C114" s="29">
        <v>2400</v>
      </c>
      <c r="D114" s="29"/>
      <c r="E114" s="37" t="s">
        <v>514</v>
      </c>
    </row>
    <row r="115" spans="1:5" ht="15">
      <c r="A115" s="46" t="s">
        <v>511</v>
      </c>
      <c r="B115" s="27" t="s">
        <v>11</v>
      </c>
      <c r="C115" s="29">
        <v>1560</v>
      </c>
      <c r="D115" s="29"/>
      <c r="E115" s="37" t="s">
        <v>538</v>
      </c>
    </row>
    <row r="116" spans="1:5" ht="15">
      <c r="A116" s="50" t="s">
        <v>512</v>
      </c>
      <c r="B116" s="27" t="s">
        <v>11</v>
      </c>
      <c r="C116" s="29">
        <v>2150</v>
      </c>
      <c r="D116" s="29"/>
      <c r="E116" s="37" t="s">
        <v>536</v>
      </c>
    </row>
    <row r="117" spans="1:5" ht="15">
      <c r="A117" s="50"/>
      <c r="B117" s="27"/>
      <c r="C117" s="29"/>
      <c r="D117" s="29"/>
      <c r="E117" s="37"/>
    </row>
    <row r="118" spans="1:5" ht="60">
      <c r="A118" s="9" t="s">
        <v>513</v>
      </c>
      <c r="B118" s="9" t="s">
        <v>720</v>
      </c>
      <c r="C118" s="10" t="s">
        <v>9</v>
      </c>
      <c r="D118" s="9" t="s">
        <v>1</v>
      </c>
      <c r="E118" s="9" t="s">
        <v>432</v>
      </c>
    </row>
    <row r="119" spans="1:5" ht="15">
      <c r="A119" s="46" t="s">
        <v>581</v>
      </c>
      <c r="B119" s="27" t="s">
        <v>547</v>
      </c>
      <c r="C119" s="29">
        <v>2580</v>
      </c>
      <c r="D119" s="81"/>
      <c r="E119" s="37" t="s">
        <v>576</v>
      </c>
    </row>
    <row r="120" spans="1:5" ht="15">
      <c r="A120" s="46" t="s">
        <v>582</v>
      </c>
      <c r="B120" s="27" t="s">
        <v>547</v>
      </c>
      <c r="C120" s="29">
        <v>1456</v>
      </c>
      <c r="D120" s="81"/>
      <c r="E120" s="80" t="s">
        <v>548</v>
      </c>
    </row>
    <row r="121" spans="1:5" ht="15">
      <c r="A121" s="46" t="s">
        <v>583</v>
      </c>
      <c r="B121" s="27" t="s">
        <v>547</v>
      </c>
      <c r="C121" s="29">
        <v>1060.6666666666667</v>
      </c>
      <c r="D121" s="81"/>
      <c r="E121" s="80" t="s">
        <v>577</v>
      </c>
    </row>
    <row r="122" spans="1:5" ht="15">
      <c r="A122" s="46" t="s">
        <v>584</v>
      </c>
      <c r="B122" s="27" t="s">
        <v>547</v>
      </c>
      <c r="C122" s="29">
        <v>1392</v>
      </c>
      <c r="D122" s="81"/>
      <c r="E122" s="80" t="s">
        <v>549</v>
      </c>
    </row>
    <row r="123" spans="1:5" ht="15">
      <c r="A123" s="46" t="s">
        <v>585</v>
      </c>
      <c r="B123" s="27" t="s">
        <v>547</v>
      </c>
      <c r="C123" s="29">
        <v>1304.3333333333335</v>
      </c>
      <c r="D123" s="81"/>
      <c r="E123" s="80" t="s">
        <v>570</v>
      </c>
    </row>
    <row r="124" spans="1:5" ht="15">
      <c r="A124" s="46" t="s">
        <v>586</v>
      </c>
      <c r="B124" s="27" t="s">
        <v>547</v>
      </c>
      <c r="C124" s="29">
        <v>1404.6666666666667</v>
      </c>
      <c r="D124" s="81"/>
      <c r="E124" s="80" t="s">
        <v>578</v>
      </c>
    </row>
    <row r="125" spans="1:5" ht="15">
      <c r="A125" s="46" t="s">
        <v>587</v>
      </c>
      <c r="B125" s="27" t="s">
        <v>547</v>
      </c>
      <c r="C125" s="29">
        <v>1728</v>
      </c>
      <c r="D125" s="81"/>
      <c r="E125" s="80" t="s">
        <v>550</v>
      </c>
    </row>
    <row r="126" spans="1:5" ht="15">
      <c r="A126" s="46" t="s">
        <v>588</v>
      </c>
      <c r="B126" s="27" t="s">
        <v>547</v>
      </c>
      <c r="C126" s="29">
        <v>1184</v>
      </c>
      <c r="D126" s="81"/>
      <c r="E126" s="80" t="s">
        <v>551</v>
      </c>
    </row>
    <row r="127" spans="1:5" ht="15">
      <c r="A127" s="46" t="s">
        <v>589</v>
      </c>
      <c r="B127" s="27" t="s">
        <v>547</v>
      </c>
      <c r="C127" s="29">
        <v>1280</v>
      </c>
      <c r="D127" s="81"/>
      <c r="E127" s="80" t="s">
        <v>552</v>
      </c>
    </row>
    <row r="128" spans="1:5" ht="15">
      <c r="A128" s="46" t="s">
        <v>590</v>
      </c>
      <c r="B128" s="27" t="s">
        <v>547</v>
      </c>
      <c r="C128" s="29">
        <v>1720</v>
      </c>
      <c r="D128" s="81"/>
      <c r="E128" s="80" t="s">
        <v>553</v>
      </c>
    </row>
    <row r="129" spans="1:5" ht="15">
      <c r="A129" s="46" t="s">
        <v>591</v>
      </c>
      <c r="B129" s="27" t="s">
        <v>547</v>
      </c>
      <c r="C129" s="29">
        <v>1720</v>
      </c>
      <c r="D129" s="81"/>
      <c r="E129" s="80" t="s">
        <v>553</v>
      </c>
    </row>
    <row r="130" spans="1:5" ht="15">
      <c r="A130" s="46" t="s">
        <v>592</v>
      </c>
      <c r="B130" s="27" t="s">
        <v>547</v>
      </c>
      <c r="C130" s="29">
        <v>1664</v>
      </c>
      <c r="D130" s="81"/>
      <c r="E130" s="80" t="s">
        <v>554</v>
      </c>
    </row>
    <row r="131" spans="1:5" ht="15">
      <c r="A131" s="46" t="s">
        <v>593</v>
      </c>
      <c r="B131" s="27" t="s">
        <v>547</v>
      </c>
      <c r="C131" s="29">
        <v>1936</v>
      </c>
      <c r="D131" s="81"/>
      <c r="E131" s="80" t="s">
        <v>555</v>
      </c>
    </row>
    <row r="132" spans="1:5" ht="15">
      <c r="A132" s="46" t="s">
        <v>594</v>
      </c>
      <c r="B132" s="27" t="s">
        <v>547</v>
      </c>
      <c r="C132" s="29">
        <v>1720</v>
      </c>
      <c r="D132" s="81"/>
      <c r="E132" s="80" t="s">
        <v>553</v>
      </c>
    </row>
    <row r="133" spans="1:5" ht="15">
      <c r="A133" s="46" t="s">
        <v>595</v>
      </c>
      <c r="B133" s="27" t="s">
        <v>547</v>
      </c>
      <c r="C133" s="29">
        <v>1840</v>
      </c>
      <c r="D133" s="81"/>
      <c r="E133" s="80" t="s">
        <v>556</v>
      </c>
    </row>
    <row r="134" spans="1:5" ht="15">
      <c r="A134" s="46" t="s">
        <v>596</v>
      </c>
      <c r="B134" s="27" t="s">
        <v>547</v>
      </c>
      <c r="C134" s="29">
        <v>1720</v>
      </c>
      <c r="D134" s="81"/>
      <c r="E134" s="80" t="s">
        <v>553</v>
      </c>
    </row>
    <row r="135" spans="1:5" ht="15">
      <c r="A135" s="46" t="s">
        <v>597</v>
      </c>
      <c r="B135" s="27" t="s">
        <v>547</v>
      </c>
      <c r="C135" s="29">
        <v>1247</v>
      </c>
      <c r="D135" s="81"/>
      <c r="E135" s="80" t="s">
        <v>557</v>
      </c>
    </row>
    <row r="136" spans="1:5" ht="15">
      <c r="A136" s="46" t="s">
        <v>598</v>
      </c>
      <c r="B136" s="27" t="s">
        <v>547</v>
      </c>
      <c r="C136" s="29">
        <v>1734.3333333333335</v>
      </c>
      <c r="D136" s="81"/>
      <c r="E136" s="80" t="s">
        <v>566</v>
      </c>
    </row>
    <row r="137" spans="1:5" ht="15">
      <c r="A137" s="46" t="s">
        <v>599</v>
      </c>
      <c r="B137" s="27" t="s">
        <v>547</v>
      </c>
      <c r="C137" s="29">
        <v>1936</v>
      </c>
      <c r="D137" s="81"/>
      <c r="E137" s="80" t="s">
        <v>555</v>
      </c>
    </row>
    <row r="138" spans="1:5" ht="15">
      <c r="A138" s="46" t="s">
        <v>600</v>
      </c>
      <c r="B138" s="27" t="s">
        <v>547</v>
      </c>
      <c r="C138" s="29">
        <v>1046.3333333333335</v>
      </c>
      <c r="D138" s="81"/>
      <c r="E138" s="80" t="s">
        <v>565</v>
      </c>
    </row>
    <row r="139" spans="1:5" ht="15">
      <c r="A139" s="46" t="s">
        <v>601</v>
      </c>
      <c r="B139" s="27" t="s">
        <v>547</v>
      </c>
      <c r="C139" s="29">
        <v>1003.3333333333334</v>
      </c>
      <c r="D139" s="81"/>
      <c r="E139" s="80" t="s">
        <v>567</v>
      </c>
    </row>
    <row r="140" spans="1:5" ht="15">
      <c r="A140" s="46" t="s">
        <v>602</v>
      </c>
      <c r="B140" s="27" t="s">
        <v>547</v>
      </c>
      <c r="C140" s="29">
        <v>1261.3333333333335</v>
      </c>
      <c r="D140" s="81"/>
      <c r="E140" s="80" t="s">
        <v>568</v>
      </c>
    </row>
    <row r="141" spans="1:5" ht="15">
      <c r="A141" s="46" t="s">
        <v>603</v>
      </c>
      <c r="B141" s="27" t="s">
        <v>547</v>
      </c>
      <c r="C141" s="29">
        <v>1720</v>
      </c>
      <c r="D141" s="81"/>
      <c r="E141" s="80" t="s">
        <v>553</v>
      </c>
    </row>
    <row r="142" spans="1:5" ht="15">
      <c r="A142" s="46" t="s">
        <v>604</v>
      </c>
      <c r="B142" s="27" t="s">
        <v>547</v>
      </c>
      <c r="C142" s="29">
        <v>1290</v>
      </c>
      <c r="D142" s="81"/>
      <c r="E142" s="80" t="s">
        <v>558</v>
      </c>
    </row>
    <row r="143" spans="1:5" ht="15">
      <c r="A143" s="46" t="s">
        <v>605</v>
      </c>
      <c r="B143" s="27" t="s">
        <v>547</v>
      </c>
      <c r="C143" s="29">
        <v>1936</v>
      </c>
      <c r="D143" s="81"/>
      <c r="E143" s="80" t="s">
        <v>555</v>
      </c>
    </row>
    <row r="144" spans="1:5" ht="15">
      <c r="A144" s="46" t="s">
        <v>606</v>
      </c>
      <c r="B144" s="27" t="s">
        <v>547</v>
      </c>
      <c r="C144" s="29">
        <v>1032</v>
      </c>
      <c r="D144" s="81"/>
      <c r="E144" s="80" t="s">
        <v>559</v>
      </c>
    </row>
    <row r="145" spans="1:5" ht="15">
      <c r="A145" s="46" t="s">
        <v>607</v>
      </c>
      <c r="B145" s="27" t="s">
        <v>547</v>
      </c>
      <c r="C145" s="29">
        <v>1161</v>
      </c>
      <c r="D145" s="81"/>
      <c r="E145" s="80" t="s">
        <v>560</v>
      </c>
    </row>
    <row r="146" spans="1:5" ht="15">
      <c r="A146" s="46" t="s">
        <v>608</v>
      </c>
      <c r="B146" s="27" t="s">
        <v>547</v>
      </c>
      <c r="C146" s="29">
        <v>1017.6666666666667</v>
      </c>
      <c r="D146" s="81"/>
      <c r="E146" s="80" t="s">
        <v>564</v>
      </c>
    </row>
    <row r="147" spans="1:5" ht="15">
      <c r="A147" s="46" t="s">
        <v>609</v>
      </c>
      <c r="B147" s="27" t="s">
        <v>547</v>
      </c>
      <c r="C147" s="29">
        <v>1720</v>
      </c>
      <c r="D147" s="81"/>
      <c r="E147" s="80" t="s">
        <v>553</v>
      </c>
    </row>
    <row r="148" spans="1:5" ht="15">
      <c r="A148" s="46" t="s">
        <v>610</v>
      </c>
      <c r="B148" s="27" t="s">
        <v>547</v>
      </c>
      <c r="C148" s="29">
        <v>1488</v>
      </c>
      <c r="D148" s="81"/>
      <c r="E148" s="80" t="s">
        <v>569</v>
      </c>
    </row>
    <row r="149" spans="1:5" ht="15">
      <c r="A149" s="46" t="s">
        <v>611</v>
      </c>
      <c r="B149" s="27" t="s">
        <v>547</v>
      </c>
      <c r="C149" s="29">
        <v>1304.3333333333335</v>
      </c>
      <c r="D149" s="81"/>
      <c r="E149" s="80" t="s">
        <v>570</v>
      </c>
    </row>
    <row r="150" spans="1:5" ht="15">
      <c r="A150" s="46" t="s">
        <v>612</v>
      </c>
      <c r="B150" s="27" t="s">
        <v>547</v>
      </c>
      <c r="C150" s="29">
        <v>1734.3333333333335</v>
      </c>
      <c r="D150" s="81"/>
      <c r="E150" s="80" t="s">
        <v>566</v>
      </c>
    </row>
    <row r="151" spans="1:5" ht="15">
      <c r="A151" s="46" t="s">
        <v>613</v>
      </c>
      <c r="B151" s="27" t="s">
        <v>547</v>
      </c>
      <c r="C151" s="29">
        <v>2150</v>
      </c>
      <c r="D151" s="81"/>
      <c r="E151" s="80" t="s">
        <v>561</v>
      </c>
    </row>
    <row r="152" spans="1:5" ht="15">
      <c r="A152" s="46" t="s">
        <v>614</v>
      </c>
      <c r="B152" s="27" t="s">
        <v>547</v>
      </c>
      <c r="C152" s="29">
        <v>1003.3333333333334</v>
      </c>
      <c r="D152" s="81"/>
      <c r="E152" s="80" t="s">
        <v>571</v>
      </c>
    </row>
    <row r="153" spans="1:5" ht="15">
      <c r="A153" s="46" t="s">
        <v>615</v>
      </c>
      <c r="B153" s="27" t="s">
        <v>547</v>
      </c>
      <c r="C153" s="29">
        <v>1662.6666666666667</v>
      </c>
      <c r="D153" s="81"/>
      <c r="E153" s="80" t="s">
        <v>572</v>
      </c>
    </row>
    <row r="154" spans="1:5" ht="15">
      <c r="A154" s="46" t="s">
        <v>616</v>
      </c>
      <c r="B154" s="27" t="s">
        <v>547</v>
      </c>
      <c r="C154" s="29">
        <v>1347.3333333333335</v>
      </c>
      <c r="D154" s="81"/>
      <c r="E154" s="80" t="s">
        <v>573</v>
      </c>
    </row>
    <row r="155" spans="1:5" ht="15">
      <c r="A155" s="46" t="s">
        <v>617</v>
      </c>
      <c r="B155" s="27" t="s">
        <v>547</v>
      </c>
      <c r="C155" s="29">
        <v>1304.3333333333335</v>
      </c>
      <c r="D155" s="81"/>
      <c r="E155" s="80" t="s">
        <v>570</v>
      </c>
    </row>
    <row r="156" spans="1:5" ht="15">
      <c r="A156" s="46" t="s">
        <v>618</v>
      </c>
      <c r="B156" s="27" t="s">
        <v>547</v>
      </c>
      <c r="C156" s="29">
        <v>1304.3333333333335</v>
      </c>
      <c r="D156" s="81"/>
      <c r="E156" s="80" t="s">
        <v>574</v>
      </c>
    </row>
    <row r="157" spans="1:5" ht="15">
      <c r="A157" s="46" t="s">
        <v>619</v>
      </c>
      <c r="B157" s="27" t="s">
        <v>547</v>
      </c>
      <c r="C157" s="29">
        <v>1392</v>
      </c>
      <c r="D157" s="81"/>
      <c r="E157" s="80" t="s">
        <v>562</v>
      </c>
    </row>
    <row r="158" spans="1:5" ht="15">
      <c r="A158" s="46" t="s">
        <v>620</v>
      </c>
      <c r="B158" s="27" t="s">
        <v>547</v>
      </c>
      <c r="C158" s="29">
        <v>1290</v>
      </c>
      <c r="D158" s="81"/>
      <c r="E158" s="80" t="s">
        <v>558</v>
      </c>
    </row>
    <row r="159" spans="1:5" ht="15">
      <c r="A159" s="46" t="s">
        <v>621</v>
      </c>
      <c r="B159" s="27" t="s">
        <v>547</v>
      </c>
      <c r="C159" s="29">
        <v>1734.3333333333335</v>
      </c>
      <c r="D159" s="81"/>
      <c r="E159" s="80" t="s">
        <v>566</v>
      </c>
    </row>
    <row r="160" spans="1:5" ht="15">
      <c r="A160" s="46" t="s">
        <v>622</v>
      </c>
      <c r="B160" s="27" t="s">
        <v>547</v>
      </c>
      <c r="C160" s="29">
        <v>1734.3333333333335</v>
      </c>
      <c r="D160" s="81"/>
      <c r="E160" s="80" t="s">
        <v>566</v>
      </c>
    </row>
    <row r="161" spans="1:5" ht="15">
      <c r="A161" s="46" t="s">
        <v>623</v>
      </c>
      <c r="B161" s="27" t="s">
        <v>547</v>
      </c>
      <c r="C161" s="29">
        <v>1728</v>
      </c>
      <c r="D161" s="81"/>
      <c r="E161" s="80" t="s">
        <v>563</v>
      </c>
    </row>
    <row r="162" spans="1:5" ht="15">
      <c r="A162" s="46" t="s">
        <v>624</v>
      </c>
      <c r="B162" s="27" t="s">
        <v>547</v>
      </c>
      <c r="C162" s="29">
        <v>1290</v>
      </c>
      <c r="D162" s="81"/>
      <c r="E162" s="80" t="s">
        <v>558</v>
      </c>
    </row>
    <row r="163" spans="1:5" ht="15">
      <c r="A163" s="46" t="s">
        <v>625</v>
      </c>
      <c r="B163" s="27" t="s">
        <v>547</v>
      </c>
      <c r="C163" s="29">
        <v>1519.3333333333335</v>
      </c>
      <c r="D163" s="81"/>
      <c r="E163" s="80" t="s">
        <v>575</v>
      </c>
    </row>
    <row r="164" spans="1:5" ht="15">
      <c r="A164" s="46" t="s">
        <v>626</v>
      </c>
      <c r="B164" s="27" t="s">
        <v>547</v>
      </c>
      <c r="C164" s="29">
        <v>1734.3333333333335</v>
      </c>
      <c r="D164" s="81"/>
      <c r="E164" s="80" t="s">
        <v>566</v>
      </c>
    </row>
    <row r="165" spans="1:5" ht="15">
      <c r="A165" s="46" t="s">
        <v>627</v>
      </c>
      <c r="B165" s="27" t="s">
        <v>547</v>
      </c>
      <c r="C165" s="29">
        <v>1720</v>
      </c>
      <c r="D165" s="81"/>
      <c r="E165" s="80" t="s">
        <v>553</v>
      </c>
    </row>
    <row r="166" spans="1:5" ht="15">
      <c r="A166" s="46" t="s">
        <v>628</v>
      </c>
      <c r="B166" s="27" t="s">
        <v>547</v>
      </c>
      <c r="C166" s="29">
        <v>1290</v>
      </c>
      <c r="D166" s="81"/>
      <c r="E166" s="80" t="s">
        <v>558</v>
      </c>
    </row>
    <row r="168" spans="1:5" ht="60">
      <c r="A168" s="9" t="s">
        <v>513</v>
      </c>
      <c r="B168" s="9" t="s">
        <v>679</v>
      </c>
      <c r="C168" s="10" t="s">
        <v>9</v>
      </c>
      <c r="D168" s="9" t="s">
        <v>1</v>
      </c>
      <c r="E168" s="9" t="s">
        <v>432</v>
      </c>
    </row>
    <row r="169" spans="1:5" ht="15">
      <c r="A169" s="46" t="s">
        <v>651</v>
      </c>
      <c r="B169" s="45" t="s">
        <v>580</v>
      </c>
      <c r="C169" s="29">
        <v>4250</v>
      </c>
      <c r="D169" s="81"/>
      <c r="E169" s="29">
        <v>4250</v>
      </c>
    </row>
    <row r="170" spans="1:5" ht="15">
      <c r="A170" s="46" t="s">
        <v>642</v>
      </c>
      <c r="B170" s="45" t="s">
        <v>580</v>
      </c>
      <c r="C170" s="29">
        <v>5128</v>
      </c>
      <c r="D170" s="81"/>
      <c r="E170" s="29">
        <v>5128</v>
      </c>
    </row>
    <row r="171" spans="1:5" ht="15">
      <c r="A171" s="46" t="s">
        <v>641</v>
      </c>
      <c r="B171" s="45" t="s">
        <v>580</v>
      </c>
      <c r="C171" s="29">
        <v>5128</v>
      </c>
      <c r="D171" s="81"/>
      <c r="E171" s="29">
        <v>5128</v>
      </c>
    </row>
    <row r="172" spans="1:5" ht="15">
      <c r="A172" s="46" t="s">
        <v>667</v>
      </c>
      <c r="B172" s="45" t="s">
        <v>580</v>
      </c>
      <c r="C172" s="29">
        <v>9350</v>
      </c>
      <c r="D172" s="81"/>
      <c r="E172" s="29">
        <v>9350</v>
      </c>
    </row>
    <row r="173" spans="1:5" ht="15">
      <c r="A173" s="46" t="s">
        <v>677</v>
      </c>
      <c r="B173" s="45" t="s">
        <v>580</v>
      </c>
      <c r="C173" s="29">
        <v>4250</v>
      </c>
      <c r="D173" s="81"/>
      <c r="E173" s="29">
        <v>4250</v>
      </c>
    </row>
    <row r="174" spans="1:5" ht="15">
      <c r="A174" s="46" t="s">
        <v>639</v>
      </c>
      <c r="B174" s="45" t="s">
        <v>580</v>
      </c>
      <c r="C174" s="29">
        <v>5128</v>
      </c>
      <c r="D174" s="81"/>
      <c r="E174" s="29">
        <v>5128</v>
      </c>
    </row>
    <row r="175" spans="1:5" ht="15">
      <c r="A175" s="46" t="s">
        <v>658</v>
      </c>
      <c r="B175" s="45" t="s">
        <v>580</v>
      </c>
      <c r="C175" s="29">
        <v>7650</v>
      </c>
      <c r="D175" s="81"/>
      <c r="E175" s="29">
        <v>7650</v>
      </c>
    </row>
    <row r="176" spans="1:5" ht="15">
      <c r="A176" s="46" t="s">
        <v>582</v>
      </c>
      <c r="B176" s="45" t="s">
        <v>580</v>
      </c>
      <c r="C176" s="29">
        <v>3250</v>
      </c>
      <c r="D176" s="81"/>
      <c r="E176" s="29">
        <v>3250</v>
      </c>
    </row>
    <row r="177" spans="1:5" ht="15">
      <c r="A177" s="46" t="s">
        <v>668</v>
      </c>
      <c r="B177" s="45" t="s">
        <v>580</v>
      </c>
      <c r="C177" s="29">
        <v>9350</v>
      </c>
      <c r="D177" s="81"/>
      <c r="E177" s="29">
        <v>9350</v>
      </c>
    </row>
    <row r="178" spans="1:5" ht="15">
      <c r="A178" s="46" t="s">
        <v>635</v>
      </c>
      <c r="B178" s="45" t="s">
        <v>580</v>
      </c>
      <c r="C178" s="29">
        <v>5128</v>
      </c>
      <c r="D178" s="81"/>
      <c r="E178" s="29">
        <v>5128</v>
      </c>
    </row>
    <row r="179" spans="1:5" ht="15">
      <c r="A179" s="46" t="s">
        <v>636</v>
      </c>
      <c r="B179" s="45" t="s">
        <v>580</v>
      </c>
      <c r="C179" s="29">
        <v>5128</v>
      </c>
      <c r="D179" s="81"/>
      <c r="E179" s="29">
        <v>5128</v>
      </c>
    </row>
    <row r="180" spans="1:5" ht="15">
      <c r="A180" s="46" t="s">
        <v>659</v>
      </c>
      <c r="B180" s="45" t="s">
        <v>580</v>
      </c>
      <c r="C180" s="29">
        <v>7650</v>
      </c>
      <c r="D180" s="81"/>
      <c r="E180" s="29">
        <v>7650</v>
      </c>
    </row>
    <row r="181" spans="1:5" ht="15">
      <c r="A181" s="46" t="s">
        <v>634</v>
      </c>
      <c r="B181" s="45" t="s">
        <v>580</v>
      </c>
      <c r="C181" s="29">
        <v>5128</v>
      </c>
      <c r="D181" s="81"/>
      <c r="E181" s="29">
        <v>5128</v>
      </c>
    </row>
    <row r="182" spans="1:5" ht="15">
      <c r="A182" s="46" t="s">
        <v>665</v>
      </c>
      <c r="B182" s="45" t="s">
        <v>580</v>
      </c>
      <c r="C182" s="29">
        <v>3400</v>
      </c>
      <c r="D182" s="81"/>
      <c r="E182" s="29">
        <v>3400</v>
      </c>
    </row>
    <row r="183" spans="1:5" ht="15">
      <c r="A183" s="46" t="s">
        <v>672</v>
      </c>
      <c r="B183" s="45" t="s">
        <v>580</v>
      </c>
      <c r="C183" s="29">
        <v>5128</v>
      </c>
      <c r="D183" s="81"/>
      <c r="E183" s="29">
        <v>5128</v>
      </c>
    </row>
    <row r="184" spans="1:5" ht="15">
      <c r="A184" s="46" t="s">
        <v>672</v>
      </c>
      <c r="B184" s="45" t="s">
        <v>580</v>
      </c>
      <c r="C184" s="29">
        <v>4250</v>
      </c>
      <c r="D184" s="81"/>
      <c r="E184" s="29">
        <v>4250</v>
      </c>
    </row>
    <row r="185" spans="1:5" ht="15">
      <c r="A185" s="46" t="s">
        <v>631</v>
      </c>
      <c r="B185" s="45" t="s">
        <v>580</v>
      </c>
      <c r="C185" s="29">
        <v>5043.33</v>
      </c>
      <c r="D185" s="81"/>
      <c r="E185" s="29">
        <v>5043.33</v>
      </c>
    </row>
    <row r="186" spans="1:5" ht="15">
      <c r="A186" s="46" t="s">
        <v>670</v>
      </c>
      <c r="B186" s="45" t="s">
        <v>580</v>
      </c>
      <c r="C186" s="29">
        <v>2491.66</v>
      </c>
      <c r="D186" s="81"/>
      <c r="E186" s="29">
        <v>2491.66</v>
      </c>
    </row>
    <row r="187" spans="1:5" ht="15">
      <c r="A187" s="46" t="s">
        <v>647</v>
      </c>
      <c r="B187" s="45" t="s">
        <v>580</v>
      </c>
      <c r="C187" s="29">
        <v>4250</v>
      </c>
      <c r="D187" s="81"/>
      <c r="E187" s="29">
        <v>4250</v>
      </c>
    </row>
    <row r="188" spans="1:5" ht="15">
      <c r="A188" s="46" t="s">
        <v>629</v>
      </c>
      <c r="B188" s="45" t="s">
        <v>580</v>
      </c>
      <c r="C188" s="29">
        <v>5128</v>
      </c>
      <c r="D188" s="81"/>
      <c r="E188" s="29">
        <v>5128</v>
      </c>
    </row>
    <row r="189" spans="1:5" ht="15">
      <c r="A189" s="46" t="s">
        <v>629</v>
      </c>
      <c r="B189" s="45" t="s">
        <v>580</v>
      </c>
      <c r="C189" s="29">
        <v>4250</v>
      </c>
      <c r="D189" s="81"/>
      <c r="E189" s="29">
        <v>4250</v>
      </c>
    </row>
    <row r="190" spans="1:5" ht="15">
      <c r="A190" s="46" t="s">
        <v>661</v>
      </c>
      <c r="B190" s="45" t="s">
        <v>580</v>
      </c>
      <c r="C190" s="29">
        <v>3400</v>
      </c>
      <c r="D190" s="81"/>
      <c r="E190" s="29">
        <v>3400</v>
      </c>
    </row>
    <row r="191" spans="1:5" ht="15">
      <c r="A191" s="46" t="s">
        <v>675</v>
      </c>
      <c r="B191" s="45" t="s">
        <v>580</v>
      </c>
      <c r="C191" s="29">
        <v>4250</v>
      </c>
      <c r="D191" s="81"/>
      <c r="E191" s="29">
        <v>4250</v>
      </c>
    </row>
    <row r="192" spans="1:5" ht="15">
      <c r="A192" s="46" t="s">
        <v>652</v>
      </c>
      <c r="B192" s="45" t="s">
        <v>580</v>
      </c>
      <c r="C192" s="29">
        <v>4250</v>
      </c>
      <c r="D192" s="81"/>
      <c r="E192" s="29">
        <v>4250</v>
      </c>
    </row>
    <row r="193" spans="1:5" ht="15">
      <c r="A193" s="46" t="s">
        <v>656</v>
      </c>
      <c r="B193" s="45" t="s">
        <v>580</v>
      </c>
      <c r="C193" s="29">
        <v>4250</v>
      </c>
      <c r="D193" s="81"/>
      <c r="E193" s="29">
        <v>4250</v>
      </c>
    </row>
    <row r="194" spans="1:5" ht="15">
      <c r="A194" s="46" t="s">
        <v>640</v>
      </c>
      <c r="B194" s="45" t="s">
        <v>580</v>
      </c>
      <c r="C194" s="29">
        <v>5128</v>
      </c>
      <c r="D194" s="81"/>
      <c r="E194" s="29">
        <v>5128</v>
      </c>
    </row>
    <row r="195" spans="1:5" ht="15">
      <c r="A195" s="46" t="s">
        <v>644</v>
      </c>
      <c r="B195" s="45" t="s">
        <v>580</v>
      </c>
      <c r="C195" s="29">
        <v>4250</v>
      </c>
      <c r="D195" s="81"/>
      <c r="E195" s="29">
        <v>4250</v>
      </c>
    </row>
    <row r="196" spans="1:5" ht="15">
      <c r="A196" s="46" t="s">
        <v>669</v>
      </c>
      <c r="B196" s="45" t="s">
        <v>580</v>
      </c>
      <c r="C196" s="29">
        <v>7150</v>
      </c>
      <c r="D196" s="81"/>
      <c r="E196" s="29">
        <v>7150</v>
      </c>
    </row>
    <row r="197" spans="1:5" ht="15">
      <c r="A197" s="46" t="s">
        <v>645</v>
      </c>
      <c r="B197" s="45" t="s">
        <v>580</v>
      </c>
      <c r="C197" s="29">
        <v>4250</v>
      </c>
      <c r="D197" s="81"/>
      <c r="E197" s="29">
        <v>4250</v>
      </c>
    </row>
    <row r="198" spans="1:5" ht="15">
      <c r="A198" s="46" t="s">
        <v>676</v>
      </c>
      <c r="B198" s="45" t="s">
        <v>580</v>
      </c>
      <c r="C198" s="29">
        <v>4250</v>
      </c>
      <c r="D198" s="81"/>
      <c r="E198" s="29">
        <v>4250</v>
      </c>
    </row>
    <row r="199" spans="1:5" ht="15">
      <c r="A199" s="46" t="s">
        <v>632</v>
      </c>
      <c r="B199" s="45" t="s">
        <v>580</v>
      </c>
      <c r="C199" s="29">
        <v>5043.33</v>
      </c>
      <c r="D199" s="81"/>
      <c r="E199" s="29">
        <v>5043.33</v>
      </c>
    </row>
    <row r="200" spans="1:5" ht="15">
      <c r="A200" s="46" t="s">
        <v>648</v>
      </c>
      <c r="B200" s="45" t="s">
        <v>580</v>
      </c>
      <c r="C200" s="29">
        <v>4250</v>
      </c>
      <c r="D200" s="81"/>
      <c r="E200" s="29">
        <v>4250</v>
      </c>
    </row>
    <row r="201" spans="1:5" ht="15">
      <c r="A201" s="46" t="s">
        <v>663</v>
      </c>
      <c r="B201" s="45" t="s">
        <v>580</v>
      </c>
      <c r="C201" s="29">
        <v>3400</v>
      </c>
      <c r="D201" s="81"/>
      <c r="E201" s="29">
        <v>3400</v>
      </c>
    </row>
    <row r="202" spans="1:5" ht="15">
      <c r="A202" s="46" t="s">
        <v>638</v>
      </c>
      <c r="B202" s="45" t="s">
        <v>580</v>
      </c>
      <c r="C202" s="29">
        <v>5128</v>
      </c>
      <c r="D202" s="81"/>
      <c r="E202" s="29">
        <v>5128</v>
      </c>
    </row>
    <row r="203" spans="1:5" ht="15">
      <c r="A203" s="46" t="s">
        <v>637</v>
      </c>
      <c r="B203" s="45" t="s">
        <v>580</v>
      </c>
      <c r="C203" s="29">
        <v>5128</v>
      </c>
      <c r="D203" s="81"/>
      <c r="E203" s="29">
        <v>5128</v>
      </c>
    </row>
    <row r="204" spans="1:5" ht="15">
      <c r="A204" s="46" t="s">
        <v>633</v>
      </c>
      <c r="B204" s="45" t="s">
        <v>580</v>
      </c>
      <c r="C204" s="29">
        <v>5128</v>
      </c>
      <c r="D204" s="81"/>
      <c r="E204" s="29">
        <v>5128</v>
      </c>
    </row>
    <row r="205" spans="1:5" ht="15">
      <c r="A205" s="46" t="s">
        <v>660</v>
      </c>
      <c r="B205" s="45" t="s">
        <v>580</v>
      </c>
      <c r="C205" s="29">
        <v>7650</v>
      </c>
      <c r="D205" s="81"/>
      <c r="E205" s="29">
        <v>7650</v>
      </c>
    </row>
    <row r="206" spans="1:5" ht="15">
      <c r="A206" s="46" t="s">
        <v>655</v>
      </c>
      <c r="B206" s="45" t="s">
        <v>580</v>
      </c>
      <c r="C206" s="29">
        <v>4250</v>
      </c>
      <c r="D206" s="81"/>
      <c r="E206" s="29">
        <v>4250</v>
      </c>
    </row>
    <row r="207" spans="1:5" ht="15">
      <c r="A207" s="46" t="s">
        <v>657</v>
      </c>
      <c r="B207" s="45" t="s">
        <v>580</v>
      </c>
      <c r="C207" s="29">
        <v>4250</v>
      </c>
      <c r="D207" s="81"/>
      <c r="E207" s="29">
        <v>4250</v>
      </c>
    </row>
    <row r="208" spans="1:5" ht="15">
      <c r="A208" s="46" t="s">
        <v>673</v>
      </c>
      <c r="B208" s="45" t="s">
        <v>580</v>
      </c>
      <c r="C208" s="29">
        <v>4250</v>
      </c>
      <c r="D208" s="81"/>
      <c r="E208" s="29">
        <v>4250</v>
      </c>
    </row>
    <row r="209" spans="1:5" ht="15">
      <c r="A209" s="46" t="s">
        <v>664</v>
      </c>
      <c r="B209" s="45" t="s">
        <v>580</v>
      </c>
      <c r="C209" s="29">
        <v>3400</v>
      </c>
      <c r="D209" s="81"/>
      <c r="E209" s="29">
        <v>3400</v>
      </c>
    </row>
    <row r="210" spans="1:5" ht="15">
      <c r="A210" s="46" t="s">
        <v>654</v>
      </c>
      <c r="B210" s="45" t="s">
        <v>580</v>
      </c>
      <c r="C210" s="29">
        <v>4250</v>
      </c>
      <c r="D210" s="81"/>
      <c r="E210" s="29">
        <v>4250</v>
      </c>
    </row>
    <row r="211" spans="1:5" ht="15">
      <c r="A211" s="46" t="s">
        <v>630</v>
      </c>
      <c r="B211" s="45" t="s">
        <v>580</v>
      </c>
      <c r="C211" s="29">
        <v>5128</v>
      </c>
      <c r="D211" s="81"/>
      <c r="E211" s="29">
        <v>5128</v>
      </c>
    </row>
    <row r="212" spans="1:5" ht="15">
      <c r="A212" s="46" t="s">
        <v>666</v>
      </c>
      <c r="B212" s="45" t="s">
        <v>580</v>
      </c>
      <c r="C212" s="29">
        <v>3400</v>
      </c>
      <c r="D212" s="81"/>
      <c r="E212" s="29">
        <v>3400</v>
      </c>
    </row>
    <row r="213" spans="1:5" ht="15">
      <c r="A213" s="46" t="s">
        <v>649</v>
      </c>
      <c r="B213" s="45" t="s">
        <v>580</v>
      </c>
      <c r="C213" s="29">
        <v>4250</v>
      </c>
      <c r="D213" s="81"/>
      <c r="E213" s="29">
        <v>4250</v>
      </c>
    </row>
    <row r="214" spans="1:5" ht="15">
      <c r="A214" s="46" t="s">
        <v>653</v>
      </c>
      <c r="B214" s="45" t="s">
        <v>580</v>
      </c>
      <c r="C214" s="29">
        <v>4250</v>
      </c>
      <c r="D214" s="81"/>
      <c r="E214" s="29">
        <v>4250</v>
      </c>
    </row>
    <row r="215" spans="1:5" ht="15">
      <c r="A215" s="46" t="s">
        <v>662</v>
      </c>
      <c r="B215" s="45" t="s">
        <v>580</v>
      </c>
      <c r="C215" s="29">
        <v>3400</v>
      </c>
      <c r="D215" s="81"/>
      <c r="E215" s="29">
        <v>3400</v>
      </c>
    </row>
    <row r="216" spans="1:5" ht="15">
      <c r="A216" s="46" t="s">
        <v>646</v>
      </c>
      <c r="B216" s="45" t="s">
        <v>580</v>
      </c>
      <c r="C216" s="29">
        <v>4250</v>
      </c>
      <c r="D216" s="81"/>
      <c r="E216" s="29">
        <v>4250</v>
      </c>
    </row>
    <row r="217" spans="1:5" ht="15">
      <c r="A217" s="46" t="s">
        <v>674</v>
      </c>
      <c r="B217" s="45" t="s">
        <v>580</v>
      </c>
      <c r="C217" s="29">
        <v>4250</v>
      </c>
      <c r="D217" s="81"/>
      <c r="E217" s="29">
        <v>4250</v>
      </c>
    </row>
    <row r="218" spans="1:5" ht="15">
      <c r="A218" s="46" t="s">
        <v>643</v>
      </c>
      <c r="B218" s="45" t="s">
        <v>580</v>
      </c>
      <c r="C218" s="29">
        <v>4250</v>
      </c>
      <c r="D218" s="81"/>
      <c r="E218" s="29">
        <v>4250</v>
      </c>
    </row>
    <row r="219" spans="1:5" ht="15">
      <c r="A219" s="46" t="s">
        <v>678</v>
      </c>
      <c r="B219" s="45" t="s">
        <v>580</v>
      </c>
      <c r="C219" s="29">
        <v>3400</v>
      </c>
      <c r="D219" s="81"/>
      <c r="E219" s="29">
        <v>3400</v>
      </c>
    </row>
    <row r="220" spans="1:5" ht="15">
      <c r="A220" s="46" t="s">
        <v>650</v>
      </c>
      <c r="B220" s="45" t="s">
        <v>580</v>
      </c>
      <c r="C220" s="29">
        <v>4250</v>
      </c>
      <c r="D220" s="81"/>
      <c r="E220" s="29">
        <v>4250</v>
      </c>
    </row>
    <row r="221" spans="1:5" ht="15">
      <c r="A221" s="46" t="s">
        <v>671</v>
      </c>
      <c r="B221" s="45" t="s">
        <v>580</v>
      </c>
      <c r="C221" s="29">
        <v>3250</v>
      </c>
      <c r="D221" s="81"/>
      <c r="E221" s="29">
        <v>3250</v>
      </c>
    </row>
    <row r="222" spans="1:3" ht="15">
      <c r="A222" s="79"/>
      <c r="B222" s="82"/>
      <c r="C222" s="83"/>
    </row>
    <row r="223" spans="1:3" ht="15">
      <c r="A223" s="79"/>
      <c r="B223" s="82"/>
      <c r="C223" s="83"/>
    </row>
    <row r="224" spans="1:3" ht="15">
      <c r="A224" s="79"/>
      <c r="B224" s="82"/>
      <c r="C224" s="83"/>
    </row>
    <row r="225" spans="1:3" ht="15">
      <c r="A225" s="79"/>
      <c r="B225" s="82"/>
      <c r="C225" s="83"/>
    </row>
    <row r="226" spans="1:3" ht="15">
      <c r="A226" s="79"/>
      <c r="B226" s="82"/>
      <c r="C226" s="83"/>
    </row>
    <row r="227" spans="1:3" ht="15">
      <c r="A227" s="79"/>
      <c r="B227" s="82"/>
      <c r="C227" s="83"/>
    </row>
    <row r="228" spans="1:3" ht="15">
      <c r="A228" s="79"/>
      <c r="B228" s="82"/>
      <c r="C228" s="83"/>
    </row>
    <row r="229" spans="1:3" ht="15">
      <c r="A229" s="79"/>
      <c r="B229" s="82"/>
      <c r="C229" s="83"/>
    </row>
    <row r="230" spans="1:3" ht="15">
      <c r="A230" s="79"/>
      <c r="B230" s="82"/>
      <c r="C230" s="83"/>
    </row>
    <row r="231" spans="1:3" ht="15">
      <c r="A231" s="79"/>
      <c r="B231" s="82"/>
      <c r="C231" s="83"/>
    </row>
    <row r="232" spans="1:3" ht="15">
      <c r="A232" s="79"/>
      <c r="B232" s="82"/>
      <c r="C232" s="83"/>
    </row>
    <row r="233" spans="1:3" ht="15">
      <c r="A233" s="79"/>
      <c r="B233" s="82"/>
      <c r="C233" s="83"/>
    </row>
    <row r="234" spans="1:3" ht="15">
      <c r="A234" s="79"/>
      <c r="B234" s="82"/>
      <c r="C234" s="83"/>
    </row>
    <row r="235" spans="1:3" ht="15">
      <c r="A235" s="79"/>
      <c r="B235" s="82"/>
      <c r="C235" s="83"/>
    </row>
    <row r="236" spans="1:3" ht="15">
      <c r="A236" s="79"/>
      <c r="B236" s="82"/>
      <c r="C236" s="83"/>
    </row>
    <row r="237" spans="1:3" ht="15">
      <c r="A237" s="79"/>
      <c r="B237" s="82"/>
      <c r="C237" s="83"/>
    </row>
    <row r="238" spans="1:3" ht="15">
      <c r="A238" s="79"/>
      <c r="B238" s="82"/>
      <c r="C238" s="83"/>
    </row>
    <row r="239" spans="1:3" ht="15">
      <c r="A239" s="79"/>
      <c r="B239" s="82"/>
      <c r="C239" s="83"/>
    </row>
    <row r="240" spans="1:3" ht="15">
      <c r="A240" s="79"/>
      <c r="B240" s="82"/>
      <c r="C240" s="83"/>
    </row>
    <row r="241" spans="1:3" ht="15">
      <c r="A241" s="79"/>
      <c r="B241" s="82"/>
      <c r="C241" s="83"/>
    </row>
    <row r="242" spans="1:3" ht="15">
      <c r="A242" s="79"/>
      <c r="B242" s="82"/>
      <c r="C242" s="83"/>
    </row>
    <row r="243" spans="1:3" ht="15">
      <c r="A243" s="79"/>
      <c r="B243" s="82"/>
      <c r="C243" s="83"/>
    </row>
    <row r="244" spans="1:3" ht="15">
      <c r="A244" s="79"/>
      <c r="B244" s="82"/>
      <c r="C244" s="83"/>
    </row>
    <row r="245" spans="1:3" ht="15">
      <c r="A245" s="79"/>
      <c r="B245" s="82"/>
      <c r="C245" s="83"/>
    </row>
    <row r="246" spans="1:3" ht="15">
      <c r="A246" s="79"/>
      <c r="B246" s="82"/>
      <c r="C246" s="83"/>
    </row>
    <row r="247" spans="1:3" ht="15">
      <c r="A247" s="79"/>
      <c r="B247" s="82"/>
      <c r="C247" s="83"/>
    </row>
    <row r="248" spans="1:3" ht="15">
      <c r="A248" s="79"/>
      <c r="B248" s="82"/>
      <c r="C248" s="83"/>
    </row>
    <row r="249" spans="1:3" ht="15">
      <c r="A249" s="79"/>
      <c r="B249" s="82"/>
      <c r="C249" s="83"/>
    </row>
    <row r="250" spans="1:3" ht="15">
      <c r="A250" s="79"/>
      <c r="B250" s="82"/>
      <c r="C250" s="83"/>
    </row>
    <row r="251" spans="1:3" ht="15">
      <c r="A251" s="79"/>
      <c r="B251" s="82"/>
      <c r="C251" s="83"/>
    </row>
    <row r="252" spans="1:3" ht="15">
      <c r="A252" s="79"/>
      <c r="B252" s="82"/>
      <c r="C252" s="83"/>
    </row>
    <row r="253" spans="1:3" ht="15">
      <c r="A253" s="79"/>
      <c r="B253" s="82"/>
      <c r="C253" s="83"/>
    </row>
    <row r="254" spans="1:3" ht="15">
      <c r="A254" s="79"/>
      <c r="B254" s="82"/>
      <c r="C254" s="83"/>
    </row>
    <row r="255" spans="1:3" ht="15">
      <c r="A255" s="79"/>
      <c r="B255" s="82"/>
      <c r="C255" s="83"/>
    </row>
    <row r="256" spans="1:3" ht="15">
      <c r="A256" s="79"/>
      <c r="B256" s="82"/>
      <c r="C256" s="83"/>
    </row>
    <row r="257" spans="1:3" ht="15">
      <c r="A257" s="79"/>
      <c r="B257" s="82"/>
      <c r="C257" s="83"/>
    </row>
    <row r="258" spans="1:3" ht="15">
      <c r="A258" s="79"/>
      <c r="B258" s="82"/>
      <c r="C258" s="83"/>
    </row>
    <row r="259" spans="1:3" ht="15">
      <c r="A259" s="79"/>
      <c r="B259" s="82"/>
      <c r="C259" s="83"/>
    </row>
    <row r="260" spans="1:3" ht="15">
      <c r="A260" s="79"/>
      <c r="B260" s="82"/>
      <c r="C260" s="83"/>
    </row>
    <row r="261" spans="1:3" ht="15">
      <c r="A261" s="79"/>
      <c r="B261" s="82"/>
      <c r="C261" s="83"/>
    </row>
    <row r="262" spans="1:3" ht="15">
      <c r="A262" s="79"/>
      <c r="B262" s="82"/>
      <c r="C262" s="83"/>
    </row>
    <row r="263" spans="1:3" ht="15">
      <c r="A263" s="79"/>
      <c r="B263" s="82"/>
      <c r="C263" s="83"/>
    </row>
    <row r="264" spans="1:3" ht="15">
      <c r="A264" s="79"/>
      <c r="B264" s="82"/>
      <c r="C264" s="83"/>
    </row>
    <row r="265" spans="1:3" ht="15">
      <c r="A265" s="79"/>
      <c r="B265" s="82"/>
      <c r="C265" s="83"/>
    </row>
    <row r="266" spans="1:3" ht="15">
      <c r="A266" s="79"/>
      <c r="B266" s="82"/>
      <c r="C266" s="83"/>
    </row>
    <row r="267" spans="1:3" ht="15">
      <c r="A267" s="79"/>
      <c r="B267" s="82"/>
      <c r="C267" s="83"/>
    </row>
    <row r="268" spans="1:3" ht="15">
      <c r="A268" s="79"/>
      <c r="B268" s="82"/>
      <c r="C268" s="83"/>
    </row>
    <row r="269" spans="1:3" ht="15">
      <c r="A269" s="79"/>
      <c r="B269" s="82"/>
      <c r="C269" s="83"/>
    </row>
    <row r="270" spans="1:3" ht="15">
      <c r="A270" s="79"/>
      <c r="B270" s="82"/>
      <c r="C270" s="83"/>
    </row>
    <row r="271" spans="1:3" ht="15">
      <c r="A271" s="79"/>
      <c r="B271" s="82"/>
      <c r="C271" s="83"/>
    </row>
    <row r="272" spans="1:3" ht="15">
      <c r="A272" s="79"/>
      <c r="B272" s="82"/>
      <c r="C272" s="83"/>
    </row>
    <row r="273" spans="1:3" ht="15">
      <c r="A273" s="79"/>
      <c r="B273" s="82"/>
      <c r="C273" s="83"/>
    </row>
    <row r="274" spans="1:3" ht="15">
      <c r="A274" s="79"/>
      <c r="B274" s="82"/>
      <c r="C274" s="83"/>
    </row>
    <row r="275" spans="1:3" ht="15">
      <c r="A275" s="79"/>
      <c r="B275" s="82"/>
      <c r="C275" s="83"/>
    </row>
    <row r="276" spans="1:3" ht="15">
      <c r="A276" s="79"/>
      <c r="B276" s="82"/>
      <c r="C276" s="83"/>
    </row>
    <row r="277" spans="1:3" ht="15">
      <c r="A277" s="79"/>
      <c r="B277" s="82"/>
      <c r="C277" s="83"/>
    </row>
    <row r="278" spans="1:3" ht="15">
      <c r="A278" s="79"/>
      <c r="B278" s="82"/>
      <c r="C278" s="83"/>
    </row>
    <row r="279" spans="1:3" ht="15">
      <c r="A279" s="79"/>
      <c r="B279" s="82"/>
      <c r="C279" s="83"/>
    </row>
    <row r="280" spans="1:3" ht="15">
      <c r="A280" s="79"/>
      <c r="B280" s="82"/>
      <c r="C280" s="83"/>
    </row>
    <row r="281" spans="1:3" ht="15">
      <c r="A281" s="79"/>
      <c r="B281" s="82"/>
      <c r="C281" s="83"/>
    </row>
    <row r="282" spans="1:3" ht="15">
      <c r="A282" s="79"/>
      <c r="B282" s="82"/>
      <c r="C282" s="83"/>
    </row>
    <row r="283" spans="1:3" ht="15">
      <c r="A283" s="79"/>
      <c r="B283" s="82"/>
      <c r="C283" s="83"/>
    </row>
    <row r="284" spans="1:3" ht="15">
      <c r="A284" s="79"/>
      <c r="B284" s="82"/>
      <c r="C284" s="83"/>
    </row>
    <row r="285" spans="1:3" ht="15">
      <c r="A285" s="79"/>
      <c r="B285" s="82"/>
      <c r="C285" s="83"/>
    </row>
    <row r="286" spans="1:3" ht="15">
      <c r="A286" s="79"/>
      <c r="B286" s="82"/>
      <c r="C286" s="83"/>
    </row>
    <row r="287" spans="1:3" ht="15">
      <c r="A287" s="79"/>
      <c r="B287" s="82"/>
      <c r="C287" s="83"/>
    </row>
    <row r="288" spans="1:3" ht="15">
      <c r="A288" s="79"/>
      <c r="B288" s="82"/>
      <c r="C288" s="83"/>
    </row>
    <row r="289" spans="1:3" ht="15">
      <c r="A289" s="79"/>
      <c r="B289" s="82"/>
      <c r="C289" s="83"/>
    </row>
    <row r="290" spans="1:3" ht="15">
      <c r="A290" s="79"/>
      <c r="B290" s="82"/>
      <c r="C290" s="83"/>
    </row>
    <row r="291" spans="1:3" ht="15">
      <c r="A291" s="79"/>
      <c r="B291" s="82"/>
      <c r="C291" s="83"/>
    </row>
    <row r="292" spans="1:3" ht="15">
      <c r="A292" s="79"/>
      <c r="B292" s="82"/>
      <c r="C292" s="83"/>
    </row>
    <row r="293" spans="1:3" ht="15">
      <c r="A293" s="79"/>
      <c r="B293" s="82"/>
      <c r="C293" s="83"/>
    </row>
    <row r="294" spans="1:3" ht="15">
      <c r="A294" s="79"/>
      <c r="B294" s="82"/>
      <c r="C294" s="83"/>
    </row>
    <row r="295" spans="1:3" ht="15">
      <c r="A295" s="79"/>
      <c r="B295" s="82"/>
      <c r="C295" s="83"/>
    </row>
    <row r="296" spans="1:3" ht="15">
      <c r="A296" s="79"/>
      <c r="B296" s="82"/>
      <c r="C296" s="83"/>
    </row>
    <row r="297" spans="1:3" ht="15">
      <c r="A297" s="79"/>
      <c r="B297" s="82"/>
      <c r="C297" s="83"/>
    </row>
    <row r="298" spans="1:3" ht="15">
      <c r="A298" s="79"/>
      <c r="B298" s="82"/>
      <c r="C298" s="83"/>
    </row>
    <row r="299" spans="1:3" ht="15">
      <c r="A299" s="79"/>
      <c r="B299" s="82"/>
      <c r="C299" s="83"/>
    </row>
    <row r="300" spans="1:3" ht="15">
      <c r="A300" s="79"/>
      <c r="B300" s="82"/>
      <c r="C300" s="83"/>
    </row>
    <row r="301" spans="1:3" ht="15">
      <c r="A301" s="79"/>
      <c r="B301" s="82"/>
      <c r="C301" s="83"/>
    </row>
    <row r="302" spans="1:3" ht="15">
      <c r="A302" s="79"/>
      <c r="B302" s="82"/>
      <c r="C302" s="83"/>
    </row>
    <row r="303" spans="1:3" ht="15">
      <c r="A303" s="79"/>
      <c r="B303" s="82"/>
      <c r="C303" s="83"/>
    </row>
    <row r="304" spans="1:3" ht="15">
      <c r="A304" s="79"/>
      <c r="B304" s="82"/>
      <c r="C304" s="83"/>
    </row>
    <row r="305" spans="1:3" ht="15">
      <c r="A305" s="79"/>
      <c r="B305" s="82"/>
      <c r="C305" s="83"/>
    </row>
    <row r="306" spans="1:3" ht="15">
      <c r="A306" s="79"/>
      <c r="B306" s="82"/>
      <c r="C306" s="83"/>
    </row>
    <row r="307" spans="1:3" ht="15">
      <c r="A307" s="79"/>
      <c r="B307" s="82"/>
      <c r="C307" s="83"/>
    </row>
    <row r="308" spans="1:3" ht="15">
      <c r="A308" s="79"/>
      <c r="B308" s="82"/>
      <c r="C308" s="83"/>
    </row>
    <row r="309" spans="1:3" ht="15">
      <c r="A309" s="79"/>
      <c r="B309" s="82"/>
      <c r="C309" s="83"/>
    </row>
    <row r="310" spans="1:3" ht="15">
      <c r="A310" s="79"/>
      <c r="B310" s="82"/>
      <c r="C310" s="83"/>
    </row>
    <row r="311" spans="1:3" ht="15">
      <c r="A311" s="79"/>
      <c r="B311" s="82"/>
      <c r="C311" s="83"/>
    </row>
    <row r="312" spans="1:3" ht="15">
      <c r="A312" s="79"/>
      <c r="B312" s="82"/>
      <c r="C312" s="83"/>
    </row>
    <row r="313" spans="1:3" ht="15">
      <c r="A313" s="79"/>
      <c r="B313" s="82"/>
      <c r="C313" s="83"/>
    </row>
    <row r="314" spans="1:3" ht="15">
      <c r="A314" s="79"/>
      <c r="B314" s="82"/>
      <c r="C314" s="83"/>
    </row>
    <row r="315" spans="1:3" ht="15">
      <c r="A315" s="79"/>
      <c r="B315" s="82"/>
      <c r="C315" s="83"/>
    </row>
    <row r="316" spans="1:3" ht="15">
      <c r="A316" s="79"/>
      <c r="B316" s="82"/>
      <c r="C316" s="83"/>
    </row>
    <row r="317" spans="1:3" ht="15">
      <c r="A317" s="79"/>
      <c r="B317" s="82"/>
      <c r="C317" s="83"/>
    </row>
    <row r="318" spans="1:3" ht="15">
      <c r="A318" s="79"/>
      <c r="B318" s="82"/>
      <c r="C318" s="83"/>
    </row>
    <row r="319" spans="1:3" ht="15">
      <c r="A319" s="79"/>
      <c r="B319" s="82"/>
      <c r="C319" s="83"/>
    </row>
    <row r="320" spans="1:3" ht="15">
      <c r="A320" s="79"/>
      <c r="B320" s="82"/>
      <c r="C320" s="83"/>
    </row>
    <row r="321" spans="1:3" ht="15">
      <c r="A321" s="79"/>
      <c r="B321" s="82"/>
      <c r="C321" s="83"/>
    </row>
    <row r="322" spans="1:3" ht="15">
      <c r="A322" s="79"/>
      <c r="B322" s="82"/>
      <c r="C322" s="83"/>
    </row>
    <row r="323" spans="1:3" ht="15">
      <c r="A323" s="79"/>
      <c r="B323" s="82"/>
      <c r="C323" s="83"/>
    </row>
    <row r="324" spans="1:3" ht="15">
      <c r="A324" s="79"/>
      <c r="B324" s="82"/>
      <c r="C324" s="83"/>
    </row>
    <row r="325" spans="1:3" ht="15">
      <c r="A325" s="79"/>
      <c r="B325" s="82"/>
      <c r="C325" s="83"/>
    </row>
    <row r="326" spans="1:3" ht="15">
      <c r="A326" s="79"/>
      <c r="B326" s="82"/>
      <c r="C326" s="83"/>
    </row>
    <row r="327" spans="1:3" ht="15">
      <c r="A327" s="79"/>
      <c r="B327" s="82"/>
      <c r="C327" s="83"/>
    </row>
    <row r="328" spans="1:3" ht="15">
      <c r="A328" s="79"/>
      <c r="B328" s="82"/>
      <c r="C328" s="83"/>
    </row>
    <row r="329" spans="1:3" ht="15">
      <c r="A329" s="79"/>
      <c r="B329" s="82"/>
      <c r="C329" s="83"/>
    </row>
    <row r="330" spans="1:3" ht="15">
      <c r="A330" s="79"/>
      <c r="B330" s="82"/>
      <c r="C330" s="83"/>
    </row>
    <row r="331" spans="1:3" ht="15">
      <c r="A331" s="79"/>
      <c r="B331" s="82"/>
      <c r="C331" s="83"/>
    </row>
    <row r="332" spans="1:3" ht="15">
      <c r="A332" s="79"/>
      <c r="B332" s="82"/>
      <c r="C332" s="83"/>
    </row>
    <row r="333" spans="1:3" ht="15">
      <c r="A333" s="79"/>
      <c r="B333" s="82"/>
      <c r="C333" s="83"/>
    </row>
    <row r="334" spans="1:3" ht="15">
      <c r="A334" s="79"/>
      <c r="B334" s="82"/>
      <c r="C334" s="83"/>
    </row>
    <row r="335" spans="1:3" ht="15">
      <c r="A335" s="79"/>
      <c r="B335" s="82"/>
      <c r="C335" s="83"/>
    </row>
    <row r="336" spans="1:3" ht="15">
      <c r="A336" s="79"/>
      <c r="B336" s="82"/>
      <c r="C336" s="83"/>
    </row>
    <row r="337" spans="1:3" ht="15">
      <c r="A337" s="79"/>
      <c r="B337" s="82"/>
      <c r="C337" s="83"/>
    </row>
    <row r="338" spans="1:3" ht="15">
      <c r="A338" s="79"/>
      <c r="B338" s="82"/>
      <c r="C338" s="83"/>
    </row>
    <row r="339" spans="1:3" ht="15">
      <c r="A339" s="79"/>
      <c r="B339" s="82"/>
      <c r="C339" s="83"/>
    </row>
    <row r="340" spans="1:3" ht="15">
      <c r="A340" s="79"/>
      <c r="B340" s="82"/>
      <c r="C340" s="83"/>
    </row>
    <row r="341" spans="1:3" ht="15">
      <c r="A341" s="79"/>
      <c r="B341" s="82"/>
      <c r="C341" s="83"/>
    </row>
    <row r="342" spans="1:3" ht="15">
      <c r="A342" s="79"/>
      <c r="B342" s="82"/>
      <c r="C342" s="83"/>
    </row>
    <row r="343" spans="1:3" ht="15">
      <c r="A343" s="79"/>
      <c r="B343" s="82"/>
      <c r="C343" s="83"/>
    </row>
    <row r="344" spans="1:3" ht="15">
      <c r="A344" s="79"/>
      <c r="B344" s="82"/>
      <c r="C344" s="83"/>
    </row>
    <row r="345" spans="1:3" ht="15">
      <c r="A345" s="79"/>
      <c r="B345" s="82"/>
      <c r="C345" s="83"/>
    </row>
    <row r="346" spans="1:3" ht="15">
      <c r="A346" s="79"/>
      <c r="B346" s="82"/>
      <c r="C346" s="83"/>
    </row>
    <row r="347" spans="1:3" ht="15">
      <c r="A347" s="79"/>
      <c r="B347" s="82"/>
      <c r="C347" s="83"/>
    </row>
    <row r="348" spans="1:3" ht="15">
      <c r="A348" s="79"/>
      <c r="B348" s="82"/>
      <c r="C348" s="83"/>
    </row>
    <row r="349" spans="1:3" ht="15">
      <c r="A349" s="79"/>
      <c r="B349" s="82"/>
      <c r="C349" s="83"/>
    </row>
    <row r="350" spans="1:3" ht="15">
      <c r="A350" s="79"/>
      <c r="B350" s="82"/>
      <c r="C350" s="83"/>
    </row>
    <row r="351" spans="1:3" ht="15">
      <c r="A351" s="79"/>
      <c r="B351" s="82"/>
      <c r="C351" s="83"/>
    </row>
    <row r="352" spans="1:3" ht="15">
      <c r="A352" s="79"/>
      <c r="B352" s="82"/>
      <c r="C352" s="83"/>
    </row>
    <row r="353" spans="1:3" ht="15">
      <c r="A353" s="79"/>
      <c r="B353" s="82"/>
      <c r="C353" s="83"/>
    </row>
    <row r="354" spans="1:3" ht="15">
      <c r="A354" s="79"/>
      <c r="B354" s="82"/>
      <c r="C354" s="83"/>
    </row>
    <row r="355" spans="1:3" ht="15">
      <c r="A355" s="79"/>
      <c r="B355" s="82"/>
      <c r="C355" s="83"/>
    </row>
    <row r="356" spans="1:3" ht="15">
      <c r="A356" s="79"/>
      <c r="B356" s="82"/>
      <c r="C356" s="83"/>
    </row>
    <row r="357" spans="1:3" ht="15">
      <c r="A357" s="79"/>
      <c r="B357" s="82"/>
      <c r="C357" s="83"/>
    </row>
    <row r="358" spans="1:3" ht="15">
      <c r="A358" s="79"/>
      <c r="B358" s="82"/>
      <c r="C358" s="83"/>
    </row>
    <row r="359" spans="1:3" ht="15">
      <c r="A359" s="79"/>
      <c r="B359" s="82"/>
      <c r="C359" s="83"/>
    </row>
    <row r="360" spans="1:3" ht="15">
      <c r="A360" s="79"/>
      <c r="B360" s="82"/>
      <c r="C360" s="83"/>
    </row>
    <row r="361" spans="1:3" ht="15">
      <c r="A361" s="79"/>
      <c r="B361" s="82"/>
      <c r="C361" s="83"/>
    </row>
    <row r="362" spans="1:3" ht="15">
      <c r="A362" s="79"/>
      <c r="B362" s="82"/>
      <c r="C362" s="83"/>
    </row>
    <row r="363" spans="1:3" ht="15">
      <c r="A363" s="79"/>
      <c r="B363" s="82"/>
      <c r="C363" s="83"/>
    </row>
    <row r="364" spans="1:3" ht="15">
      <c r="A364" s="79"/>
      <c r="B364" s="82"/>
      <c r="C364" s="83"/>
    </row>
    <row r="365" spans="1:3" ht="15">
      <c r="A365" s="79"/>
      <c r="B365" s="82"/>
      <c r="C365" s="83"/>
    </row>
    <row r="366" spans="1:3" ht="15">
      <c r="A366" s="79"/>
      <c r="B366" s="82"/>
      <c r="C366" s="83"/>
    </row>
    <row r="367" spans="1:3" ht="15">
      <c r="A367" s="79"/>
      <c r="B367" s="82"/>
      <c r="C367" s="83"/>
    </row>
    <row r="368" spans="1:3" ht="15">
      <c r="A368" s="79"/>
      <c r="B368" s="82"/>
      <c r="C368" s="83"/>
    </row>
    <row r="369" spans="1:3" ht="15">
      <c r="A369" s="79"/>
      <c r="B369" s="82"/>
      <c r="C369" s="83"/>
    </row>
    <row r="370" spans="1:3" ht="15">
      <c r="A370" s="79"/>
      <c r="B370" s="82"/>
      <c r="C370" s="83"/>
    </row>
    <row r="371" spans="1:3" ht="15">
      <c r="A371" s="79"/>
      <c r="B371" s="82"/>
      <c r="C371" s="83"/>
    </row>
    <row r="372" spans="1:3" ht="15">
      <c r="A372" s="79"/>
      <c r="B372" s="82"/>
      <c r="C372" s="83"/>
    </row>
    <row r="373" spans="1:3" ht="15">
      <c r="A373" s="79"/>
      <c r="B373" s="82"/>
      <c r="C373" s="83"/>
    </row>
    <row r="374" spans="1:3" ht="15">
      <c r="A374" s="79"/>
      <c r="B374" s="82"/>
      <c r="C374" s="83"/>
    </row>
    <row r="375" spans="1:3" ht="15">
      <c r="A375" s="79"/>
      <c r="B375" s="82"/>
      <c r="C375" s="83"/>
    </row>
    <row r="376" spans="1:3" ht="15">
      <c r="A376" s="79"/>
      <c r="B376" s="82"/>
      <c r="C376" s="83"/>
    </row>
    <row r="377" spans="1:3" ht="15">
      <c r="A377" s="79"/>
      <c r="B377" s="82"/>
      <c r="C377" s="83"/>
    </row>
    <row r="378" spans="1:3" ht="15">
      <c r="A378" s="79"/>
      <c r="B378" s="82"/>
      <c r="C378" s="83"/>
    </row>
    <row r="379" spans="1:3" ht="15">
      <c r="A379" s="79"/>
      <c r="B379" s="82"/>
      <c r="C379" s="83"/>
    </row>
    <row r="380" spans="1:3" ht="15">
      <c r="A380" s="79"/>
      <c r="B380" s="82"/>
      <c r="C380" s="83"/>
    </row>
    <row r="381" spans="1:3" ht="15">
      <c r="A381" s="79"/>
      <c r="B381" s="82"/>
      <c r="C381" s="83"/>
    </row>
    <row r="382" spans="1:3" ht="15">
      <c r="A382" s="79"/>
      <c r="B382" s="82"/>
      <c r="C382" s="83"/>
    </row>
    <row r="383" spans="1:3" ht="15">
      <c r="A383" s="79"/>
      <c r="B383" s="82"/>
      <c r="C383" s="83"/>
    </row>
    <row r="384" spans="1:3" ht="15">
      <c r="A384" s="79"/>
      <c r="B384" s="82"/>
      <c r="C384" s="83"/>
    </row>
    <row r="385" spans="1:3" ht="15">
      <c r="A385" s="79"/>
      <c r="B385" s="82"/>
      <c r="C385" s="83"/>
    </row>
    <row r="386" spans="1:3" ht="15">
      <c r="A386" s="79"/>
      <c r="B386" s="82"/>
      <c r="C386" s="83"/>
    </row>
    <row r="387" spans="1:3" ht="15">
      <c r="A387" s="79"/>
      <c r="B387" s="82"/>
      <c r="C387" s="83"/>
    </row>
    <row r="388" spans="1:3" ht="15">
      <c r="A388" s="79"/>
      <c r="B388" s="82"/>
      <c r="C388" s="83"/>
    </row>
    <row r="389" spans="1:3" ht="15">
      <c r="A389" s="79"/>
      <c r="B389" s="82"/>
      <c r="C389" s="83"/>
    </row>
    <row r="390" spans="1:3" ht="15">
      <c r="A390" s="79"/>
      <c r="B390" s="82"/>
      <c r="C390" s="83"/>
    </row>
    <row r="391" spans="1:3" ht="15">
      <c r="A391" s="79"/>
      <c r="B391" s="82"/>
      <c r="C391" s="83"/>
    </row>
    <row r="392" spans="1:3" ht="15">
      <c r="A392" s="79"/>
      <c r="B392" s="82"/>
      <c r="C392" s="83"/>
    </row>
    <row r="393" spans="1:3" ht="15">
      <c r="A393" s="79"/>
      <c r="B393" s="82"/>
      <c r="C393" s="83"/>
    </row>
    <row r="394" spans="1:3" ht="15">
      <c r="A394" s="79"/>
      <c r="B394" s="82"/>
      <c r="C394" s="83"/>
    </row>
    <row r="395" spans="1:3" ht="15">
      <c r="A395" s="79"/>
      <c r="B395" s="82"/>
      <c r="C395" s="83"/>
    </row>
  </sheetData>
  <sheetProtection/>
  <mergeCells count="5">
    <mergeCell ref="A1:E2"/>
    <mergeCell ref="A3:E3"/>
    <mergeCell ref="A4:E4"/>
    <mergeCell ref="A5:E5"/>
    <mergeCell ref="A6:E6"/>
  </mergeCells>
  <printOptions/>
  <pageMargins left="0.7" right="0.7" top="0.75" bottom="0.75" header="0.3" footer="0.3"/>
  <pageSetup horizontalDpi="600" verticalDpi="600" orientation="portrait" paperSize="9" r:id="rId1"/>
  <ignoredErrors>
    <ignoredError sqref="E61:E64 E101:E106 E11 E42 E28 E17:E18 E15 E13 E46:E48 E44 E43 E40 E38:E39 E37 E36 E34:E35 E33 E32 E29:E31 E25 E24 E23 E20:E21 E19 E107:E109 E80:E99 E78:E79 E74:E77 E65:E73 E22" numberStoredAsText="1"/>
    <ignoredError sqref="C11 C32 C28 C46:C50 C45 C44 C43 C42 C40:C41 C38:C39 C37 C36 C34:C35 C33 C29:C30 C25 C24 C23 C20:C21 C19 C17:C18 C16 C15 C13:C14 C12 C2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feli</cp:lastModifiedBy>
  <cp:lastPrinted>2016-02-24T14:18:04Z</cp:lastPrinted>
  <dcterms:created xsi:type="dcterms:W3CDTF">2014-11-19T07:39:26Z</dcterms:created>
  <dcterms:modified xsi:type="dcterms:W3CDTF">2018-03-26T11:06:33Z</dcterms:modified>
  <cp:category/>
  <cp:version/>
  <cp:contentType/>
  <cp:contentStatus/>
</cp:coreProperties>
</file>